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773" activeTab="15"/>
  </bookViews>
  <sheets>
    <sheet name="Инструкция по заполнению" sheetId="8" r:id="rId1"/>
    <sheet name="5ю." sheetId="24" r:id="rId2"/>
    <sheet name="5д." sheetId="25" r:id="rId3"/>
    <sheet name="6ю." sheetId="23" r:id="rId4"/>
    <sheet name="6д." sheetId="26" r:id="rId5"/>
    <sheet name="7ю." sheetId="6" r:id="rId6"/>
    <sheet name="7д" sheetId="13" r:id="rId7"/>
    <sheet name="8ю." sheetId="14" r:id="rId8"/>
    <sheet name="8д." sheetId="15" r:id="rId9"/>
    <sheet name="9ю." sheetId="16" r:id="rId10"/>
    <sheet name="9д." sheetId="17" r:id="rId11"/>
    <sheet name="10ю." sheetId="21" r:id="rId12"/>
    <sheet name="10д." sheetId="18" r:id="rId13"/>
    <sheet name="11ю." sheetId="20" r:id="rId14"/>
    <sheet name="11д." sheetId="19" r:id="rId15"/>
    <sheet name="статистика" sheetId="28" r:id="rId16"/>
  </sheets>
  <externalReferences>
    <externalReference r:id="rId17"/>
  </externalReferences>
  <definedNames>
    <definedName name="Пол">[1]Справочник!$B$2:$B$3</definedName>
  </definedNames>
  <calcPr calcId="125725"/>
</workbook>
</file>

<file path=xl/calcChain.xml><?xml version="1.0" encoding="utf-8"?>
<calcChain xmlns="http://schemas.openxmlformats.org/spreadsheetml/2006/main">
  <c r="G43" i="19"/>
  <c r="H43"/>
  <c r="I43"/>
  <c r="J43"/>
  <c r="K43"/>
  <c r="L43"/>
  <c r="M43"/>
  <c r="N43"/>
  <c r="O43"/>
  <c r="F43"/>
  <c r="E42"/>
  <c r="F42"/>
  <c r="G42"/>
  <c r="H42"/>
  <c r="I42"/>
  <c r="J42"/>
  <c r="K42"/>
  <c r="L42"/>
  <c r="M42"/>
  <c r="N42"/>
  <c r="O42"/>
  <c r="D42"/>
  <c r="P44" s="1"/>
  <c r="N123" i="28" s="1"/>
  <c r="N41" i="19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G46" i="20"/>
  <c r="H46"/>
  <c r="I46"/>
  <c r="J46"/>
  <c r="K46"/>
  <c r="L46"/>
  <c r="M46"/>
  <c r="O46"/>
  <c r="F46"/>
  <c r="E45"/>
  <c r="F45"/>
  <c r="G45"/>
  <c r="H45"/>
  <c r="I45"/>
  <c r="J45"/>
  <c r="K45"/>
  <c r="L45"/>
  <c r="M45"/>
  <c r="O45"/>
  <c r="D45"/>
  <c r="P47" s="1"/>
  <c r="M123" i="28" s="1"/>
  <c r="N44" i="20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46" s="1"/>
  <c r="F45" i="18"/>
  <c r="E44"/>
  <c r="F44"/>
  <c r="G44"/>
  <c r="H44"/>
  <c r="I44"/>
  <c r="J44"/>
  <c r="K44"/>
  <c r="L44"/>
  <c r="M44"/>
  <c r="O44"/>
  <c r="D44"/>
  <c r="P46"/>
  <c r="L123" i="28" s="1"/>
  <c r="O45" i="18"/>
  <c r="M45"/>
  <c r="L45"/>
  <c r="K45"/>
  <c r="J45"/>
  <c r="I45"/>
  <c r="H45"/>
  <c r="G45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44" s="1"/>
  <c r="G40" i="21"/>
  <c r="H40"/>
  <c r="I40"/>
  <c r="J40"/>
  <c r="K40"/>
  <c r="L40"/>
  <c r="M40"/>
  <c r="N40"/>
  <c r="O40"/>
  <c r="F40"/>
  <c r="E39"/>
  <c r="F39"/>
  <c r="G39"/>
  <c r="H39"/>
  <c r="I39"/>
  <c r="J39"/>
  <c r="K39"/>
  <c r="L39"/>
  <c r="M39"/>
  <c r="N39"/>
  <c r="O39"/>
  <c r="D39"/>
  <c r="P41" s="1"/>
  <c r="K123" i="28" s="1"/>
  <c r="G79" i="17"/>
  <c r="H79"/>
  <c r="I79"/>
  <c r="J79"/>
  <c r="K79"/>
  <c r="L79"/>
  <c r="M79"/>
  <c r="N79"/>
  <c r="O79"/>
  <c r="F79"/>
  <c r="E78"/>
  <c r="F78"/>
  <c r="G78"/>
  <c r="H78"/>
  <c r="I78"/>
  <c r="J78"/>
  <c r="K78"/>
  <c r="L78"/>
  <c r="M78"/>
  <c r="N78"/>
  <c r="O78"/>
  <c r="D78"/>
  <c r="P80" s="1"/>
  <c r="J123" i="28" s="1"/>
  <c r="G76" i="16"/>
  <c r="H76"/>
  <c r="I76"/>
  <c r="J76"/>
  <c r="K76"/>
  <c r="L76"/>
  <c r="M76"/>
  <c r="O76"/>
  <c r="F76"/>
  <c r="E75"/>
  <c r="F75"/>
  <c r="G75"/>
  <c r="H75"/>
  <c r="I75"/>
  <c r="J75"/>
  <c r="K75"/>
  <c r="L75"/>
  <c r="M75"/>
  <c r="O75"/>
  <c r="D75"/>
  <c r="P77" s="1"/>
  <c r="I123" i="28" s="1"/>
  <c r="N74" i="16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D75" i="15"/>
  <c r="P77" s="1"/>
  <c r="H123" i="28" s="1"/>
  <c r="G74" i="14"/>
  <c r="H74"/>
  <c r="I74"/>
  <c r="J74"/>
  <c r="K74"/>
  <c r="L74"/>
  <c r="M74"/>
  <c r="N74"/>
  <c r="O74"/>
  <c r="F74"/>
  <c r="E73"/>
  <c r="F73"/>
  <c r="G73"/>
  <c r="H73"/>
  <c r="I73"/>
  <c r="J73"/>
  <c r="K73"/>
  <c r="L73"/>
  <c r="M73"/>
  <c r="N73"/>
  <c r="O73"/>
  <c r="D73"/>
  <c r="P75" s="1"/>
  <c r="G123" i="28" s="1"/>
  <c r="G76" i="15"/>
  <c r="H76"/>
  <c r="I76"/>
  <c r="J76"/>
  <c r="K76"/>
  <c r="L76"/>
  <c r="M76"/>
  <c r="N76"/>
  <c r="O76"/>
  <c r="F76"/>
  <c r="E75"/>
  <c r="F75"/>
  <c r="G75"/>
  <c r="H75"/>
  <c r="I75"/>
  <c r="J75"/>
  <c r="K75"/>
  <c r="L75"/>
  <c r="M75"/>
  <c r="N75"/>
  <c r="O75"/>
  <c r="G75" i="13"/>
  <c r="H75"/>
  <c r="I75"/>
  <c r="J75"/>
  <c r="K75"/>
  <c r="L75"/>
  <c r="M75"/>
  <c r="N75"/>
  <c r="O75"/>
  <c r="F75"/>
  <c r="E74"/>
  <c r="F74"/>
  <c r="G74"/>
  <c r="H74"/>
  <c r="I74"/>
  <c r="J74"/>
  <c r="K74"/>
  <c r="L74"/>
  <c r="M74"/>
  <c r="N74"/>
  <c r="O74"/>
  <c r="D74"/>
  <c r="P76" s="1"/>
  <c r="F123" i="28" s="1"/>
  <c r="G81" i="6"/>
  <c r="H81"/>
  <c r="I81"/>
  <c r="J81"/>
  <c r="K81"/>
  <c r="L81"/>
  <c r="M81"/>
  <c r="N81"/>
  <c r="O81"/>
  <c r="F81"/>
  <c r="E80"/>
  <c r="F80"/>
  <c r="G80"/>
  <c r="H80"/>
  <c r="I80"/>
  <c r="J80"/>
  <c r="K80"/>
  <c r="L80"/>
  <c r="M80"/>
  <c r="N80"/>
  <c r="O80"/>
  <c r="D80"/>
  <c r="P82" s="1"/>
  <c r="E123" i="28" s="1"/>
  <c r="Q83" i="26"/>
  <c r="G94" i="25"/>
  <c r="H94"/>
  <c r="I94"/>
  <c r="J94"/>
  <c r="K94"/>
  <c r="L94"/>
  <c r="M94"/>
  <c r="N94"/>
  <c r="O94"/>
  <c r="P94"/>
  <c r="F94"/>
  <c r="E93"/>
  <c r="F93"/>
  <c r="G93"/>
  <c r="H93"/>
  <c r="I93"/>
  <c r="J93"/>
  <c r="K93"/>
  <c r="L93"/>
  <c r="M93"/>
  <c r="N93"/>
  <c r="O93"/>
  <c r="P93"/>
  <c r="D93"/>
  <c r="P95" s="1"/>
  <c r="B123" i="28" s="1"/>
  <c r="G80" i="24"/>
  <c r="H80"/>
  <c r="I80"/>
  <c r="J80"/>
  <c r="K80"/>
  <c r="L80"/>
  <c r="M80"/>
  <c r="N80"/>
  <c r="O80"/>
  <c r="P80"/>
  <c r="F80"/>
  <c r="P79"/>
  <c r="E79"/>
  <c r="F79"/>
  <c r="G79"/>
  <c r="H79"/>
  <c r="I79"/>
  <c r="J79"/>
  <c r="K79"/>
  <c r="L79"/>
  <c r="M79"/>
  <c r="N79"/>
  <c r="O79"/>
  <c r="D79"/>
  <c r="P81" s="1"/>
  <c r="A123" i="28" s="1"/>
  <c r="G84" i="26"/>
  <c r="H84"/>
  <c r="I84"/>
  <c r="J84"/>
  <c r="K84"/>
  <c r="L84"/>
  <c r="M84"/>
  <c r="N84"/>
  <c r="O84"/>
  <c r="P84"/>
  <c r="F84"/>
  <c r="F83"/>
  <c r="G83"/>
  <c r="H83"/>
  <c r="I83"/>
  <c r="J83"/>
  <c r="K83"/>
  <c r="L83"/>
  <c r="M83"/>
  <c r="N83"/>
  <c r="O83"/>
  <c r="P83"/>
  <c r="E83"/>
  <c r="D83"/>
  <c r="P85" s="1"/>
  <c r="D123" i="28" s="1"/>
  <c r="D66" i="23"/>
  <c r="P68" s="1"/>
  <c r="C123" i="28" s="1"/>
  <c r="E66" i="23"/>
  <c r="G67"/>
  <c r="H67"/>
  <c r="I67"/>
  <c r="J67"/>
  <c r="K67"/>
  <c r="L67"/>
  <c r="M67"/>
  <c r="F67"/>
  <c r="H66"/>
  <c r="I66"/>
  <c r="J66"/>
  <c r="K66"/>
  <c r="L66"/>
  <c r="M66"/>
  <c r="F66"/>
  <c r="G66"/>
  <c r="M64" i="28"/>
  <c r="N45" i="18"/>
  <c r="K83" i="28"/>
  <c r="K84"/>
  <c r="K85"/>
  <c r="M124" l="1"/>
  <c r="N45" i="20"/>
  <c r="K124" i="28"/>
  <c r="I124"/>
  <c r="N76" i="16"/>
  <c r="N75"/>
  <c r="G124" i="28"/>
  <c r="E124"/>
  <c r="C124"/>
  <c r="A124"/>
  <c r="E128" l="1"/>
</calcChain>
</file>

<file path=xl/sharedStrings.xml><?xml version="1.0" encoding="utf-8"?>
<sst xmlns="http://schemas.openxmlformats.org/spreadsheetml/2006/main" count="3943" uniqueCount="1065">
  <si>
    <t>Фамилия</t>
  </si>
  <si>
    <t>Имя</t>
  </si>
  <si>
    <t>Отчество</t>
  </si>
  <si>
    <t>№ п/п</t>
  </si>
  <si>
    <t>№ школы</t>
  </si>
  <si>
    <t>Сумма баллов</t>
  </si>
  <si>
    <t>Критерии</t>
  </si>
  <si>
    <t>ВЕДОМОСТЬ</t>
  </si>
  <si>
    <t xml:space="preserve">результатов проверки олимпиадных работ по </t>
  </si>
  <si>
    <t>класс</t>
  </si>
  <si>
    <t>Получено для проверки:</t>
  </si>
  <si>
    <t>Дата:</t>
  </si>
  <si>
    <t>Проверяли:</t>
  </si>
  <si>
    <t>Оценки занесены в ведомость</t>
  </si>
  <si>
    <t>Председатель жюри:</t>
  </si>
  <si>
    <t>Члены жюри:</t>
  </si>
  <si>
    <t>1. Открыть лист данного файла "Ведомость"</t>
  </si>
  <si>
    <t>Для заполнения ведомости результатов проверки олимпиадных работ необходимо:</t>
  </si>
  <si>
    <t>2. В ячейки, отмеченные зеленым цветом, внести информацию (щелкаем левой клавишей мыши в зеленую ячейку один раз и с клавиатуры вводим информацию, нажимаем клавишу ENTER)</t>
  </si>
  <si>
    <t>3. Вводим информацию об участниках олимпиады (щелкаем левой клавишей мыши в соответствующую ячейку, вводим информацию, нажимаем ENTER)</t>
  </si>
  <si>
    <t xml:space="preserve">5. Распечатываем документ, нажав кнопку "Печать" </t>
  </si>
  <si>
    <t>4. Нажимаем кнопку "Предварительный просмотр" - при необходимости уменьшаем или увеличиваем ширину столбов</t>
  </si>
  <si>
    <t>Удачи в работе!</t>
  </si>
  <si>
    <t>Уважаемые коллеги!</t>
  </si>
  <si>
    <t>Сумма баллов в ведомости считается автоматически, ничего изменять не надо!</t>
  </si>
  <si>
    <t>Теория</t>
  </si>
  <si>
    <t>Баскетбол</t>
  </si>
  <si>
    <t>Баллы</t>
  </si>
  <si>
    <t>баллы</t>
  </si>
  <si>
    <t>место в школе юноши</t>
  </si>
  <si>
    <t>Легкая атлетика 1000 м</t>
  </si>
  <si>
    <t>физической культуре</t>
  </si>
  <si>
    <t>Сытник Сергей Иванович; Шленникова Яна Павловна</t>
  </si>
  <si>
    <t>7 (девушки)</t>
  </si>
  <si>
    <t>7 (юноши)</t>
  </si>
  <si>
    <t>Авраменко</t>
  </si>
  <si>
    <t>Николай</t>
  </si>
  <si>
    <t>Евгеньевич</t>
  </si>
  <si>
    <t>а</t>
  </si>
  <si>
    <t xml:space="preserve">Стулов </t>
  </si>
  <si>
    <t>Владислав</t>
  </si>
  <si>
    <t>Алексеевич</t>
  </si>
  <si>
    <t>Никита</t>
  </si>
  <si>
    <t>Александрович</t>
  </si>
  <si>
    <t>Бирюков</t>
  </si>
  <si>
    <t>Даниил</t>
  </si>
  <si>
    <t>Витальевич</t>
  </si>
  <si>
    <t>Голубева</t>
  </si>
  <si>
    <t>Полина</t>
  </si>
  <si>
    <t>Алексеевна</t>
  </si>
  <si>
    <t>Евстратова</t>
  </si>
  <si>
    <t>Александровна</t>
  </si>
  <si>
    <t>Вербах</t>
  </si>
  <si>
    <t>Анастасия</t>
  </si>
  <si>
    <t>Сергеевна</t>
  </si>
  <si>
    <t>Вихарев</t>
  </si>
  <si>
    <t>Андрей</t>
  </si>
  <si>
    <t>Григорьевич</t>
  </si>
  <si>
    <t>Гладин</t>
  </si>
  <si>
    <t>Дмитрий</t>
  </si>
  <si>
    <t>Романович</t>
  </si>
  <si>
    <t>Гуляев</t>
  </si>
  <si>
    <t>Тимофей</t>
  </si>
  <si>
    <t>Юрьевич</t>
  </si>
  <si>
    <t>Сацукевич</t>
  </si>
  <si>
    <t>Михайловна</t>
  </si>
  <si>
    <t>Курмахина</t>
  </si>
  <si>
    <t>Юлия</t>
  </si>
  <si>
    <t>Лукичев</t>
  </si>
  <si>
    <t>Алексей</t>
  </si>
  <si>
    <t>Дмитриевич</t>
  </si>
  <si>
    <t>Малышева</t>
  </si>
  <si>
    <t>Алина</t>
  </si>
  <si>
    <t>Дмитриевна</t>
  </si>
  <si>
    <t>Орешко</t>
  </si>
  <si>
    <t>Илья</t>
  </si>
  <si>
    <t>Петрова</t>
  </si>
  <si>
    <t>Эльвира</t>
  </si>
  <si>
    <t>Олегович</t>
  </si>
  <si>
    <t>Серова</t>
  </si>
  <si>
    <t>Екатерина</t>
  </si>
  <si>
    <t>Смирнова</t>
  </si>
  <si>
    <t>Валерия</t>
  </si>
  <si>
    <t>Сергей</t>
  </si>
  <si>
    <t>Хаткевич</t>
  </si>
  <si>
    <t>Александр</t>
  </si>
  <si>
    <t>Швецова</t>
  </si>
  <si>
    <t>Николаевна</t>
  </si>
  <si>
    <t>Сенаторова</t>
  </si>
  <si>
    <t>Очеленков</t>
  </si>
  <si>
    <t>Сергеевич</t>
  </si>
  <si>
    <t>Шинкарев</t>
  </si>
  <si>
    <t>Игоревич</t>
  </si>
  <si>
    <t>Алексеева</t>
  </si>
  <si>
    <t>Мария</t>
  </si>
  <si>
    <t>Б</t>
  </si>
  <si>
    <t>Бахвалов</t>
  </si>
  <si>
    <t>Савелий</t>
  </si>
  <si>
    <t>Михайлович</t>
  </si>
  <si>
    <t>Бойко</t>
  </si>
  <si>
    <t>Кристина</t>
  </si>
  <si>
    <t>Виноградов</t>
  </si>
  <si>
    <t>Артем</t>
  </si>
  <si>
    <t>Впадимович</t>
  </si>
  <si>
    <t>Быстров</t>
  </si>
  <si>
    <t>Евгений</t>
  </si>
  <si>
    <t>Максимович</t>
  </si>
  <si>
    <t>Гавринцев</t>
  </si>
  <si>
    <t>Пётр</t>
  </si>
  <si>
    <t>Горелышева</t>
  </si>
  <si>
    <t>Дарина</t>
  </si>
  <si>
    <t>Григорьева</t>
  </si>
  <si>
    <t>Андреевна</t>
  </si>
  <si>
    <t>Дарья</t>
  </si>
  <si>
    <t>Артёмовна</t>
  </si>
  <si>
    <t>Золотухина</t>
  </si>
  <si>
    <t>Валерьевна</t>
  </si>
  <si>
    <t>Иванова</t>
  </si>
  <si>
    <t>Игнатьев</t>
  </si>
  <si>
    <t xml:space="preserve">Лебедева </t>
  </si>
  <si>
    <t>Артемовна</t>
  </si>
  <si>
    <t>Каспирович</t>
  </si>
  <si>
    <t xml:space="preserve">Александр </t>
  </si>
  <si>
    <t>Иванович</t>
  </si>
  <si>
    <t>Кондрашов</t>
  </si>
  <si>
    <t>Егор</t>
  </si>
  <si>
    <t>Вадимович</t>
  </si>
  <si>
    <t>Кузнецова</t>
  </si>
  <si>
    <t>София</t>
  </si>
  <si>
    <t>Матвеев</t>
  </si>
  <si>
    <t>Максим</t>
  </si>
  <si>
    <t>Семёнович</t>
  </si>
  <si>
    <t>Мясникова</t>
  </si>
  <si>
    <t>Максимовна</t>
  </si>
  <si>
    <t>Павлов</t>
  </si>
  <si>
    <t>Патракеева</t>
  </si>
  <si>
    <t>Фёдоровна</t>
  </si>
  <si>
    <t>Перерукова</t>
  </si>
  <si>
    <t>Ксения</t>
  </si>
  <si>
    <t>Александрова</t>
  </si>
  <si>
    <t>Степанюк</t>
  </si>
  <si>
    <t xml:space="preserve">Алексей </t>
  </si>
  <si>
    <t>Петрович</t>
  </si>
  <si>
    <t>Суслова</t>
  </si>
  <si>
    <t>Шашкова</t>
  </si>
  <si>
    <t>Геннадьевна</t>
  </si>
  <si>
    <t>Шилова</t>
  </si>
  <si>
    <t>Шуралёв</t>
  </si>
  <si>
    <t>Артур</t>
  </si>
  <si>
    <t>Щукина</t>
  </si>
  <si>
    <t>Ульяна</t>
  </si>
  <si>
    <t>Ботаногов</t>
  </si>
  <si>
    <t>Денисович</t>
  </si>
  <si>
    <t>В</t>
  </si>
  <si>
    <t>Воропаева</t>
  </si>
  <si>
    <t>Маргарита</t>
  </si>
  <si>
    <t>Денисовна</t>
  </si>
  <si>
    <t>Гусева</t>
  </si>
  <si>
    <t>Стефания</t>
  </si>
  <si>
    <t>Данилов</t>
  </si>
  <si>
    <t>Владимир</t>
  </si>
  <si>
    <t>Викторович</t>
  </si>
  <si>
    <t>Игнатьева</t>
  </si>
  <si>
    <t>Евгеньевна</t>
  </si>
  <si>
    <t>Карина</t>
  </si>
  <si>
    <t>Коробейникова</t>
  </si>
  <si>
    <t>Ирина</t>
  </si>
  <si>
    <t>Александорвна</t>
  </si>
  <si>
    <t>Кропоткина</t>
  </si>
  <si>
    <t>Елизавета</t>
  </si>
  <si>
    <t>Ложкин</t>
  </si>
  <si>
    <t>Мармозов</t>
  </si>
  <si>
    <t>Иван</t>
  </si>
  <si>
    <t>Масалова</t>
  </si>
  <si>
    <t>Матвеева</t>
  </si>
  <si>
    <t>Медведева</t>
  </si>
  <si>
    <t>Носырев</t>
  </si>
  <si>
    <t>Соколов</t>
  </si>
  <si>
    <t>Степан</t>
  </si>
  <si>
    <t>Спиридонова</t>
  </si>
  <si>
    <t>Тихомиров</t>
  </si>
  <si>
    <t>Михаил</t>
  </si>
  <si>
    <t>Фролова</t>
  </si>
  <si>
    <t>Вероника</t>
  </si>
  <si>
    <t>Леонидовна</t>
  </si>
  <si>
    <t>Черняев</t>
  </si>
  <si>
    <t>Демьян</t>
  </si>
  <si>
    <t>Черняева</t>
  </si>
  <si>
    <t>Владимировна</t>
  </si>
  <si>
    <t>Шарова</t>
  </si>
  <si>
    <t>Белихина</t>
  </si>
  <si>
    <t>Шихов</t>
  </si>
  <si>
    <t>Бажанов</t>
  </si>
  <si>
    <t>Беляева</t>
  </si>
  <si>
    <t>Юрьевана</t>
  </si>
  <si>
    <t>Васильев</t>
  </si>
  <si>
    <t>Артёмович</t>
  </si>
  <si>
    <t>Данилова</t>
  </si>
  <si>
    <t>Добродеев</t>
  </si>
  <si>
    <t>Андреевич</t>
  </si>
  <si>
    <t>Жданова</t>
  </si>
  <si>
    <t>Зайцева</t>
  </si>
  <si>
    <t>Олеся</t>
  </si>
  <si>
    <t>Карева</t>
  </si>
  <si>
    <t>Алиса</t>
  </si>
  <si>
    <t xml:space="preserve">Комаров </t>
  </si>
  <si>
    <t xml:space="preserve">Николай </t>
  </si>
  <si>
    <t>Кузьмин</t>
  </si>
  <si>
    <t>Малыгина</t>
  </si>
  <si>
    <t>Микуцких</t>
  </si>
  <si>
    <t>Григорий</t>
  </si>
  <si>
    <t>Мукуцких</t>
  </si>
  <si>
    <t>Поставская</t>
  </si>
  <si>
    <t>Рыбин</t>
  </si>
  <si>
    <t>Самбурский</t>
  </si>
  <si>
    <t>Николаевич</t>
  </si>
  <si>
    <t>Самойлова</t>
  </si>
  <si>
    <t>Вадимовна</t>
  </si>
  <si>
    <t xml:space="preserve">Ольга </t>
  </si>
  <si>
    <t>Спивак</t>
  </si>
  <si>
    <t>Светлана</t>
  </si>
  <si>
    <t>Тарасова</t>
  </si>
  <si>
    <t>Любовь</t>
  </si>
  <si>
    <t>Тихомирова</t>
  </si>
  <si>
    <t>Тузов</t>
  </si>
  <si>
    <t>Цветкова</t>
  </si>
  <si>
    <t>Александра</t>
  </si>
  <si>
    <t>Анна</t>
  </si>
  <si>
    <t>Чолак</t>
  </si>
  <si>
    <t>Арина</t>
  </si>
  <si>
    <t>Шишпанова</t>
  </si>
  <si>
    <t>Андреев</t>
  </si>
  <si>
    <t>Рената</t>
  </si>
  <si>
    <t>Белоконская</t>
  </si>
  <si>
    <t>Алена</t>
  </si>
  <si>
    <t>Игоревна</t>
  </si>
  <si>
    <t>Бондалетова</t>
  </si>
  <si>
    <t xml:space="preserve">Ватулин </t>
  </si>
  <si>
    <t xml:space="preserve">Никита </t>
  </si>
  <si>
    <t>Владимирович</t>
  </si>
  <si>
    <t>Домаскинов</t>
  </si>
  <si>
    <t>Дьячков</t>
  </si>
  <si>
    <t>Павел</t>
  </si>
  <si>
    <t>Зеленьков</t>
  </si>
  <si>
    <t>Золотов</t>
  </si>
  <si>
    <t>Раменский</t>
  </si>
  <si>
    <t xml:space="preserve">Кирилл </t>
  </si>
  <si>
    <t>Иконников</t>
  </si>
  <si>
    <t>Никитович</t>
  </si>
  <si>
    <t>Калмыков</t>
  </si>
  <si>
    <t>Арсений</t>
  </si>
  <si>
    <t>Ковалев</t>
  </si>
  <si>
    <t>Кольцов</t>
  </si>
  <si>
    <t>Копылова</t>
  </si>
  <si>
    <t xml:space="preserve">Корнева </t>
  </si>
  <si>
    <t>Ивановна</t>
  </si>
  <si>
    <t>Кузнецов</t>
  </si>
  <si>
    <t xml:space="preserve">Лятин </t>
  </si>
  <si>
    <t xml:space="preserve">Алена </t>
  </si>
  <si>
    <t>Мельникова</t>
  </si>
  <si>
    <t>Моросеев</t>
  </si>
  <si>
    <t>Неелов</t>
  </si>
  <si>
    <t xml:space="preserve">Папин </t>
  </si>
  <si>
    <t>Константиновна</t>
  </si>
  <si>
    <t>Треничев</t>
  </si>
  <si>
    <t xml:space="preserve">Диана </t>
  </si>
  <si>
    <t>Олеговна</t>
  </si>
  <si>
    <t>А</t>
  </si>
  <si>
    <t xml:space="preserve">Андрюшанова </t>
  </si>
  <si>
    <t xml:space="preserve">Ксения </t>
  </si>
  <si>
    <t xml:space="preserve">Булочникова </t>
  </si>
  <si>
    <t xml:space="preserve">Татьяна </t>
  </si>
  <si>
    <t xml:space="preserve">Максим </t>
  </si>
  <si>
    <t xml:space="preserve">Гришин </t>
  </si>
  <si>
    <t xml:space="preserve">Данил </t>
  </si>
  <si>
    <t xml:space="preserve">Анна </t>
  </si>
  <si>
    <t xml:space="preserve">Коста </t>
  </si>
  <si>
    <t xml:space="preserve">Елена </t>
  </si>
  <si>
    <t xml:space="preserve">Пушка </t>
  </si>
  <si>
    <t xml:space="preserve">Вероника </t>
  </si>
  <si>
    <t>Русланович</t>
  </si>
  <si>
    <t xml:space="preserve">Удалов </t>
  </si>
  <si>
    <t>Ханаева</t>
  </si>
  <si>
    <t xml:space="preserve">Елизавета </t>
  </si>
  <si>
    <t xml:space="preserve">Штырбул  </t>
  </si>
  <si>
    <t xml:space="preserve">Павел </t>
  </si>
  <si>
    <t>Вячеславович</t>
  </si>
  <si>
    <t>Павлович</t>
  </si>
  <si>
    <t xml:space="preserve">Бурлов </t>
  </si>
  <si>
    <t>Артём</t>
  </si>
  <si>
    <t xml:space="preserve">Бычков </t>
  </si>
  <si>
    <t>Макар</t>
  </si>
  <si>
    <t xml:space="preserve">Калинин </t>
  </si>
  <si>
    <t xml:space="preserve">Савелий </t>
  </si>
  <si>
    <t xml:space="preserve">Косульникова </t>
  </si>
  <si>
    <t xml:space="preserve">Серафима </t>
  </si>
  <si>
    <t>Глеб</t>
  </si>
  <si>
    <t xml:space="preserve">Кукушкин </t>
  </si>
  <si>
    <t xml:space="preserve">Куликов </t>
  </si>
  <si>
    <t>Матвей</t>
  </si>
  <si>
    <t xml:space="preserve">Молоткова </t>
  </si>
  <si>
    <t>Ольга</t>
  </si>
  <si>
    <t>Таисия</t>
  </si>
  <si>
    <t>Варвара</t>
  </si>
  <si>
    <t xml:space="preserve">Торочкова </t>
  </si>
  <si>
    <t xml:space="preserve">Тропин </t>
  </si>
  <si>
    <t>Родион</t>
  </si>
  <si>
    <t>Валерьевич</t>
  </si>
  <si>
    <t>в</t>
  </si>
  <si>
    <t>Бурлаков</t>
  </si>
  <si>
    <t>Данила</t>
  </si>
  <si>
    <t xml:space="preserve">Артем </t>
  </si>
  <si>
    <t>Гришин</t>
  </si>
  <si>
    <t>Жуков</t>
  </si>
  <si>
    <t>Лапина</t>
  </si>
  <si>
    <t>Лебедева</t>
  </si>
  <si>
    <t>Влада</t>
  </si>
  <si>
    <t>Амзаилиевна</t>
  </si>
  <si>
    <t>Викторовна</t>
  </si>
  <si>
    <t xml:space="preserve">Ракова </t>
  </si>
  <si>
    <t>Рудковский</t>
  </si>
  <si>
    <t>Смирнов</t>
  </si>
  <si>
    <t xml:space="preserve">Хлямов </t>
  </si>
  <si>
    <t>Олег</t>
  </si>
  <si>
    <t>Константинович</t>
  </si>
  <si>
    <t>Аленева</t>
  </si>
  <si>
    <t>Г</t>
  </si>
  <si>
    <t>Котов</t>
  </si>
  <si>
    <t>Марк</t>
  </si>
  <si>
    <t>Эдуардович</t>
  </si>
  <si>
    <t xml:space="preserve"> Морозова</t>
  </si>
  <si>
    <t>Витальевна</t>
  </si>
  <si>
    <t>Кирилл</t>
  </si>
  <si>
    <t>Соколова</t>
  </si>
  <si>
    <t>Юрьевна</t>
  </si>
  <si>
    <t>Суханова</t>
  </si>
  <si>
    <t>Чугунова</t>
  </si>
  <si>
    <t>Шиганов</t>
  </si>
  <si>
    <t>литера</t>
  </si>
  <si>
    <t>место в школе девушки</t>
  </si>
  <si>
    <t>8 (юноши)</t>
  </si>
  <si>
    <t>8 (девушки)</t>
  </si>
  <si>
    <t>9 (юноши)</t>
  </si>
  <si>
    <t>9 (девушки)</t>
  </si>
  <si>
    <t>10 (девушки)</t>
  </si>
  <si>
    <t>11 (девушки)</t>
  </si>
  <si>
    <t>11 (юноши)</t>
  </si>
  <si>
    <t>6 (юноши)</t>
  </si>
  <si>
    <t>5 (юноши)</t>
  </si>
  <si>
    <t>5 (девушки)</t>
  </si>
  <si>
    <t>6 (девушки)</t>
  </si>
  <si>
    <t>Софья</t>
  </si>
  <si>
    <t>Ильинична</t>
  </si>
  <si>
    <t>Самофал</t>
  </si>
  <si>
    <t>Романовна</t>
  </si>
  <si>
    <t>Соловьева</t>
  </si>
  <si>
    <t>Милана</t>
  </si>
  <si>
    <t>Евгения</t>
  </si>
  <si>
    <t xml:space="preserve">Дмитриевна </t>
  </si>
  <si>
    <t>Диана</t>
  </si>
  <si>
    <t>Савина</t>
  </si>
  <si>
    <t>Кирилловна</t>
  </si>
  <si>
    <t>Лубанова</t>
  </si>
  <si>
    <t>Пескова</t>
  </si>
  <si>
    <t>Павловна</t>
  </si>
  <si>
    <t>Баранова</t>
  </si>
  <si>
    <t>Вячеславовна</t>
  </si>
  <si>
    <t>Морошкина</t>
  </si>
  <si>
    <t>Виолетта</t>
  </si>
  <si>
    <t>Елена</t>
  </si>
  <si>
    <t>Данил</t>
  </si>
  <si>
    <t>Захар</t>
  </si>
  <si>
    <t>Лебедев</t>
  </si>
  <si>
    <t>Мартынюк</t>
  </si>
  <si>
    <t>Денис</t>
  </si>
  <si>
    <t>Валерий</t>
  </si>
  <si>
    <t>Парфенов</t>
  </si>
  <si>
    <t>Куликов</t>
  </si>
  <si>
    <t>Никольский</t>
  </si>
  <si>
    <t>Ярослав</t>
  </si>
  <si>
    <t>Субботин</t>
  </si>
  <si>
    <t>Удальцова</t>
  </si>
  <si>
    <t>Цветков</t>
  </si>
  <si>
    <t>Мингазеддинов</t>
  </si>
  <si>
    <t>Тимурович</t>
  </si>
  <si>
    <t>Баринов</t>
  </si>
  <si>
    <t>Григорьев</t>
  </si>
  <si>
    <t>Лев</t>
  </si>
  <si>
    <t>Гусев</t>
  </si>
  <si>
    <t>Константин</t>
  </si>
  <si>
    <t>Касумов</t>
  </si>
  <si>
    <t>Ильясович</t>
  </si>
  <si>
    <t>Максимов</t>
  </si>
  <si>
    <t>Погодин</t>
  </si>
  <si>
    <t>Волков</t>
  </si>
  <si>
    <t>Ильич</t>
  </si>
  <si>
    <t>Махов</t>
  </si>
  <si>
    <t>Потапков</t>
  </si>
  <si>
    <t>Суслов</t>
  </si>
  <si>
    <t>Макс</t>
  </si>
  <si>
    <t>Толстиков</t>
  </si>
  <si>
    <t>Семен</t>
  </si>
  <si>
    <t xml:space="preserve">Амврозова </t>
  </si>
  <si>
    <t>Бабикова</t>
  </si>
  <si>
    <t xml:space="preserve">Васина </t>
  </si>
  <si>
    <t>Гайдышева</t>
  </si>
  <si>
    <t xml:space="preserve">Чайка </t>
  </si>
  <si>
    <t>Митонова</t>
  </si>
  <si>
    <t>Озеринникова</t>
  </si>
  <si>
    <t>Марина</t>
  </si>
  <si>
    <t>Павлова</t>
  </si>
  <si>
    <t xml:space="preserve">Безносикова </t>
  </si>
  <si>
    <t>Панкратова</t>
  </si>
  <si>
    <t xml:space="preserve">Скобелкина </t>
  </si>
  <si>
    <t>Субботина</t>
  </si>
  <si>
    <t>Фомичёва</t>
  </si>
  <si>
    <t>Баскова</t>
  </si>
  <si>
    <t>Глебовна</t>
  </si>
  <si>
    <t xml:space="preserve">Беспалова </t>
  </si>
  <si>
    <t>Гладина</t>
  </si>
  <si>
    <t>Анатольевна</t>
  </si>
  <si>
    <t>Евдокимова</t>
  </si>
  <si>
    <t>Зиновьева</t>
  </si>
  <si>
    <t>Крылова</t>
  </si>
  <si>
    <t>Лисова</t>
  </si>
  <si>
    <t>Алла</t>
  </si>
  <si>
    <t>Протасова</t>
  </si>
  <si>
    <t>Алёна</t>
  </si>
  <si>
    <t xml:space="preserve">Раимова </t>
  </si>
  <si>
    <t>Виктория</t>
  </si>
  <si>
    <t>Родионова</t>
  </si>
  <si>
    <t>Харитонова</t>
  </si>
  <si>
    <t>Чистякова</t>
  </si>
  <si>
    <t>Андреева</t>
  </si>
  <si>
    <t>Антонова</t>
  </si>
  <si>
    <t>Виноградова</t>
  </si>
  <si>
    <t>Владислава</t>
  </si>
  <si>
    <t>Грачева</t>
  </si>
  <si>
    <t>Грушичева</t>
  </si>
  <si>
    <t>Ескина</t>
  </si>
  <si>
    <t>Купрейчук</t>
  </si>
  <si>
    <t>Маравина</t>
  </si>
  <si>
    <t>Пивушкова</t>
  </si>
  <si>
    <t>Валентина</t>
  </si>
  <si>
    <t>Урюпина</t>
  </si>
  <si>
    <t>Петровна</t>
  </si>
  <si>
    <t>Клейменова</t>
  </si>
  <si>
    <t>Борисова</t>
  </si>
  <si>
    <t>Викторова</t>
  </si>
  <si>
    <t>Заборская</t>
  </si>
  <si>
    <t>Злобина</t>
  </si>
  <si>
    <t>Леонова</t>
  </si>
  <si>
    <t>Моисеева</t>
  </si>
  <si>
    <t>Лилия</t>
  </si>
  <si>
    <t>Попова</t>
  </si>
  <si>
    <t>Рытова</t>
  </si>
  <si>
    <t>Савичева</t>
  </si>
  <si>
    <t>Сизяева</t>
  </si>
  <si>
    <t>Шипякова</t>
  </si>
  <si>
    <t>б</t>
  </si>
  <si>
    <t>Бунтов</t>
  </si>
  <si>
    <t>Князев</t>
  </si>
  <si>
    <t>Костерин</t>
  </si>
  <si>
    <t>Кручинин</t>
  </si>
  <si>
    <t>Тимур</t>
  </si>
  <si>
    <t>Кунцевич</t>
  </si>
  <si>
    <t>Луговой</t>
  </si>
  <si>
    <t>Виктор</t>
  </si>
  <si>
    <t>Анатольевич</t>
  </si>
  <si>
    <t>Мошинский</t>
  </si>
  <si>
    <t>Нивин</t>
  </si>
  <si>
    <t>Пушков</t>
  </si>
  <si>
    <t>Артемович</t>
  </si>
  <si>
    <t>Трошин</t>
  </si>
  <si>
    <t>Шадринцев</t>
  </si>
  <si>
    <t>Вячеслав</t>
  </si>
  <si>
    <t xml:space="preserve">Белов </t>
  </si>
  <si>
    <t>Фёдор</t>
  </si>
  <si>
    <t>Ентюшов</t>
  </si>
  <si>
    <t>Казнин</t>
  </si>
  <si>
    <t>Кокшаров</t>
  </si>
  <si>
    <t>Крипец</t>
  </si>
  <si>
    <t>Владиславович</t>
  </si>
  <si>
    <t>Лыков</t>
  </si>
  <si>
    <t>Митрофанов</t>
  </si>
  <si>
    <t>Леонидович</t>
  </si>
  <si>
    <t>Мойсов</t>
  </si>
  <si>
    <t>Федорович</t>
  </si>
  <si>
    <t>Пушка</t>
  </si>
  <si>
    <t>Рыжов</t>
  </si>
  <si>
    <t>Рязанов</t>
  </si>
  <si>
    <t>Травин</t>
  </si>
  <si>
    <t>Юрий</t>
  </si>
  <si>
    <t>Тютюнник</t>
  </si>
  <si>
    <t>Ярославцев</t>
  </si>
  <si>
    <t xml:space="preserve">Афонин </t>
  </si>
  <si>
    <t>Ключников</t>
  </si>
  <si>
    <t>Кравчук</t>
  </si>
  <si>
    <t>Ларьков</t>
  </si>
  <si>
    <t>Василий</t>
  </si>
  <si>
    <t xml:space="preserve">Михайлов </t>
  </si>
  <si>
    <t>Мурашов</t>
  </si>
  <si>
    <t>Сазонов</t>
  </si>
  <si>
    <t>Филимонов</t>
  </si>
  <si>
    <t>Югрин</t>
  </si>
  <si>
    <t>Юнев</t>
  </si>
  <si>
    <t>Аршавин</t>
  </si>
  <si>
    <t>Бойцев</t>
  </si>
  <si>
    <t>Закревский</t>
  </si>
  <si>
    <t>Лобов</t>
  </si>
  <si>
    <t>Мокряков</t>
  </si>
  <si>
    <t>Мыльников</t>
  </si>
  <si>
    <t>Носов</t>
  </si>
  <si>
    <t xml:space="preserve">Дмитрий </t>
  </si>
  <si>
    <t>Паршин</t>
  </si>
  <si>
    <t>Пичугин</t>
  </si>
  <si>
    <t>Руслан</t>
  </si>
  <si>
    <t>Соловьев</t>
  </si>
  <si>
    <t>Сотиков</t>
  </si>
  <si>
    <t xml:space="preserve">Игорь </t>
  </si>
  <si>
    <t>Яичков</t>
  </si>
  <si>
    <t>Алешина</t>
  </si>
  <si>
    <t>Егорова</t>
  </si>
  <si>
    <t xml:space="preserve">Ильинична </t>
  </si>
  <si>
    <t>Чередникова</t>
  </si>
  <si>
    <t>Пелевина</t>
  </si>
  <si>
    <t xml:space="preserve">Альбина </t>
  </si>
  <si>
    <t>Кожевина</t>
  </si>
  <si>
    <t>Козлова</t>
  </si>
  <si>
    <t>Михайлова</t>
  </si>
  <si>
    <t>Огурцова</t>
  </si>
  <si>
    <t>Бараева</t>
  </si>
  <si>
    <t>Васенькина</t>
  </si>
  <si>
    <t>Надежда</t>
  </si>
  <si>
    <t>Коростелева</t>
  </si>
  <si>
    <t>Ряхина</t>
  </si>
  <si>
    <t>Кузьмина</t>
  </si>
  <si>
    <t>Предеина</t>
  </si>
  <si>
    <t>Югова</t>
  </si>
  <si>
    <t>Кравченко</t>
  </si>
  <si>
    <t>Никитин</t>
  </si>
  <si>
    <t>Антон</t>
  </si>
  <si>
    <t>Шиловский</t>
  </si>
  <si>
    <t>Афоничев</t>
  </si>
  <si>
    <t>Баранов</t>
  </si>
  <si>
    <t>Жерельев</t>
  </si>
  <si>
    <t>Кованский</t>
  </si>
  <si>
    <t>Коршунов</t>
  </si>
  <si>
    <t>Костыгов</t>
  </si>
  <si>
    <t>Макаров</t>
  </si>
  <si>
    <t>Новиков</t>
  </si>
  <si>
    <t>Боровик</t>
  </si>
  <si>
    <t xml:space="preserve">Иван </t>
  </si>
  <si>
    <t>Жилин</t>
  </si>
  <si>
    <t>Зайцев</t>
  </si>
  <si>
    <t>Симанов</t>
  </si>
  <si>
    <t>Томашевский</t>
  </si>
  <si>
    <t>Ширунов</t>
  </si>
  <si>
    <t>Егорович</t>
  </si>
  <si>
    <t>Бойцов</t>
  </si>
  <si>
    <t>Иванов</t>
  </si>
  <si>
    <t>Серышев</t>
  </si>
  <si>
    <t>Нгынгович</t>
  </si>
  <si>
    <t>Трещиков</t>
  </si>
  <si>
    <t xml:space="preserve">Сорокин </t>
  </si>
  <si>
    <t xml:space="preserve">Дарья </t>
  </si>
  <si>
    <t xml:space="preserve">София </t>
  </si>
  <si>
    <t>Попов</t>
  </si>
  <si>
    <t>Роман</t>
  </si>
  <si>
    <t>Ян</t>
  </si>
  <si>
    <t>Сорокин</t>
  </si>
  <si>
    <t>Ника</t>
  </si>
  <si>
    <t>Силовая гимн.(отжимания)</t>
  </si>
  <si>
    <t>всего</t>
  </si>
  <si>
    <t>ср.ариф</t>
  </si>
  <si>
    <t>%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</si>
  <si>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</si>
  <si>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 проведении школьного этапа Всероссийской олимпиады школьников  по предмету физическая культура   </t>
  </si>
  <si>
    <t>5 класс (юноши) %</t>
  </si>
  <si>
    <t>5 класс (девушки)%</t>
  </si>
  <si>
    <t>6 класс (юноши)%</t>
  </si>
  <si>
    <t>6 класс (девушки)%</t>
  </si>
  <si>
    <t>7класс (юноши)%</t>
  </si>
  <si>
    <t>7класс (девушки)%</t>
  </si>
  <si>
    <t>8класс (юноши)%</t>
  </si>
  <si>
    <t>8класс (девушки)%</t>
  </si>
  <si>
    <t>9 класс (юноши)%</t>
  </si>
  <si>
    <t>9 класс (девушки)%</t>
  </si>
  <si>
    <t>10 класс (юноши)%</t>
  </si>
  <si>
    <t>10класс (девушки)%</t>
  </si>
  <si>
    <t>11 класс (юноши)%</t>
  </si>
  <si>
    <t>11 класс (девушки)%</t>
  </si>
  <si>
    <t>Бобок</t>
  </si>
  <si>
    <t>Игорь</t>
  </si>
  <si>
    <t xml:space="preserve">Закатов  </t>
  </si>
  <si>
    <t xml:space="preserve">Буденный  </t>
  </si>
  <si>
    <t>Подшивальников</t>
  </si>
  <si>
    <t xml:space="preserve">Степанов  </t>
  </si>
  <si>
    <t xml:space="preserve">Карачев  </t>
  </si>
  <si>
    <t>Бурдужа</t>
  </si>
  <si>
    <t>Воробьёв</t>
  </si>
  <si>
    <t>Одинцов</t>
  </si>
  <si>
    <t>Лаптев</t>
  </si>
  <si>
    <t xml:space="preserve"> Виноградов</t>
  </si>
  <si>
    <t xml:space="preserve"> Денис</t>
  </si>
  <si>
    <t xml:space="preserve"> Анатольевич</t>
  </si>
  <si>
    <t>Додонов</t>
  </si>
  <si>
    <t>Федосеев</t>
  </si>
  <si>
    <t xml:space="preserve">Судаков  </t>
  </si>
  <si>
    <t>Лунев</t>
  </si>
  <si>
    <t xml:space="preserve">Меркулов  </t>
  </si>
  <si>
    <t>Шахов</t>
  </si>
  <si>
    <t xml:space="preserve">Зверев </t>
  </si>
  <si>
    <t>Кудряшов</t>
  </si>
  <si>
    <t xml:space="preserve">Неваш  </t>
  </si>
  <si>
    <t xml:space="preserve">Виноградов  </t>
  </si>
  <si>
    <t xml:space="preserve">Махнев </t>
  </si>
  <si>
    <t>Творогов</t>
  </si>
  <si>
    <t>Кордон</t>
  </si>
  <si>
    <t xml:space="preserve">Петухов  </t>
  </si>
  <si>
    <t>Клевцов</t>
  </si>
  <si>
    <t>Смелков</t>
  </si>
  <si>
    <t>Всеволод</t>
  </si>
  <si>
    <t>Савченко</t>
  </si>
  <si>
    <t xml:space="preserve">Станислав </t>
  </si>
  <si>
    <t xml:space="preserve">Лаукарт </t>
  </si>
  <si>
    <t>Панов</t>
  </si>
  <si>
    <t xml:space="preserve">Комиссаров  </t>
  </si>
  <si>
    <t>Толоконцев</t>
  </si>
  <si>
    <t>Антонович</t>
  </si>
  <si>
    <t>Дюков</t>
  </si>
  <si>
    <t xml:space="preserve">Максимов  </t>
  </si>
  <si>
    <t>Щепелин</t>
  </si>
  <si>
    <t>Богданова</t>
  </si>
  <si>
    <t xml:space="preserve">Казанцев  </t>
  </si>
  <si>
    <t>Брагин</t>
  </si>
  <si>
    <t>Антропов</t>
  </si>
  <si>
    <t xml:space="preserve"> Олегович</t>
  </si>
  <si>
    <t>Кисилев</t>
  </si>
  <si>
    <t xml:space="preserve">Осипов </t>
  </si>
  <si>
    <t>Аргунов</t>
  </si>
  <si>
    <t>Прыжок в длину с места</t>
  </si>
  <si>
    <t xml:space="preserve">Опаренкова  </t>
  </si>
  <si>
    <t>Ева</t>
  </si>
  <si>
    <t xml:space="preserve">Дунаева  </t>
  </si>
  <si>
    <t>Куваева</t>
  </si>
  <si>
    <t>Сергеева</t>
  </si>
  <si>
    <t>Станиславовна</t>
  </si>
  <si>
    <t>Ерастова</t>
  </si>
  <si>
    <t>Румянцева</t>
  </si>
  <si>
    <t>Шкуратова</t>
  </si>
  <si>
    <t>Марьяна</t>
  </si>
  <si>
    <t>Ярославна</t>
  </si>
  <si>
    <t>Гура</t>
  </si>
  <si>
    <t>Кабанова</t>
  </si>
  <si>
    <t>Окунева</t>
  </si>
  <si>
    <t>Трещалова</t>
  </si>
  <si>
    <t>Малюшко</t>
  </si>
  <si>
    <t>Веселова</t>
  </si>
  <si>
    <t>Федан</t>
  </si>
  <si>
    <t xml:space="preserve">Баскова  </t>
  </si>
  <si>
    <t xml:space="preserve">Головнева  </t>
  </si>
  <si>
    <t>Кудряшова</t>
  </si>
  <si>
    <t>Куклина</t>
  </si>
  <si>
    <t>Татьяна</t>
  </si>
  <si>
    <t>Гришина</t>
  </si>
  <si>
    <t>Саруханян</t>
  </si>
  <si>
    <t>Элен</t>
  </si>
  <si>
    <t>Оганнесовна</t>
  </si>
  <si>
    <t>Трещикова</t>
  </si>
  <si>
    <t>Василина</t>
  </si>
  <si>
    <t xml:space="preserve">Щукина  </t>
  </si>
  <si>
    <t xml:space="preserve">Костыгина  </t>
  </si>
  <si>
    <t>Кириллова</t>
  </si>
  <si>
    <t xml:space="preserve">Савина  </t>
  </si>
  <si>
    <t xml:space="preserve">Вантеева  </t>
  </si>
  <si>
    <t xml:space="preserve">Чижкова  </t>
  </si>
  <si>
    <t>Зуева</t>
  </si>
  <si>
    <t xml:space="preserve">Шитова </t>
  </si>
  <si>
    <t xml:space="preserve">Ентюшова </t>
  </si>
  <si>
    <t xml:space="preserve"> Яна</t>
  </si>
  <si>
    <t>Зенкова</t>
  </si>
  <si>
    <t>Крестина</t>
  </si>
  <si>
    <t>Мишина</t>
  </si>
  <si>
    <t>Николаева</t>
  </si>
  <si>
    <t xml:space="preserve">Чистякова  </t>
  </si>
  <si>
    <t xml:space="preserve">Зубова  </t>
  </si>
  <si>
    <t xml:space="preserve">Железнова  </t>
  </si>
  <si>
    <t>Григорьевна</t>
  </si>
  <si>
    <t>Жанна</t>
  </si>
  <si>
    <t xml:space="preserve">Осиповская </t>
  </si>
  <si>
    <t xml:space="preserve">Карина </t>
  </si>
  <si>
    <t>Богатина</t>
  </si>
  <si>
    <t xml:space="preserve">Шведова  </t>
  </si>
  <si>
    <t xml:space="preserve"> Вантеева</t>
  </si>
  <si>
    <t xml:space="preserve"> Николаевна</t>
  </si>
  <si>
    <t>Ильичёва</t>
  </si>
  <si>
    <t xml:space="preserve"> Крутикова</t>
  </si>
  <si>
    <t>Абросимова</t>
  </si>
  <si>
    <t>Яненко</t>
  </si>
  <si>
    <t xml:space="preserve">Козлова  </t>
  </si>
  <si>
    <t>Ропот</t>
  </si>
  <si>
    <t>Сопронюк</t>
  </si>
  <si>
    <t>Штыхина</t>
  </si>
  <si>
    <t>Гогитаури</t>
  </si>
  <si>
    <t>Стулова</t>
  </si>
  <si>
    <t>Гончарова</t>
  </si>
  <si>
    <t>Клебеко</t>
  </si>
  <si>
    <t>Петухова</t>
  </si>
  <si>
    <t xml:space="preserve"> Герасимова</t>
  </si>
  <si>
    <t xml:space="preserve"> Павловна</t>
  </si>
  <si>
    <t>Кифорук</t>
  </si>
  <si>
    <t xml:space="preserve">Баскетбол </t>
  </si>
  <si>
    <t>Бег 3х10м</t>
  </si>
  <si>
    <t>Челночный бег 3*10 метров</t>
  </si>
  <si>
    <t>Наклон из положения стоя</t>
  </si>
  <si>
    <t xml:space="preserve">Кондакова </t>
  </si>
  <si>
    <t xml:space="preserve">Виктория </t>
  </si>
  <si>
    <t xml:space="preserve">Полина </t>
  </si>
  <si>
    <t>Курочкина</t>
  </si>
  <si>
    <t>5</t>
  </si>
  <si>
    <t xml:space="preserve">Степан </t>
  </si>
  <si>
    <t xml:space="preserve">Быстров </t>
  </si>
  <si>
    <t>6</t>
  </si>
  <si>
    <t>Паршуков</t>
  </si>
  <si>
    <t>9</t>
  </si>
  <si>
    <t>10</t>
  </si>
  <si>
    <t>11</t>
  </si>
  <si>
    <t>8</t>
  </si>
  <si>
    <t>7</t>
  </si>
  <si>
    <t xml:space="preserve">Петров </t>
  </si>
  <si>
    <t xml:space="preserve">Панкратова </t>
  </si>
  <si>
    <t>Лятина</t>
  </si>
  <si>
    <t xml:space="preserve">Соколов </t>
  </si>
  <si>
    <t>Докичев</t>
  </si>
  <si>
    <t>Добряков</t>
  </si>
  <si>
    <t>побед.2018-2019в городе</t>
  </si>
  <si>
    <t>призер.2018-2019в городе</t>
  </si>
  <si>
    <t>5г</t>
  </si>
  <si>
    <t>5б</t>
  </si>
  <si>
    <t>Шехирев</t>
  </si>
  <si>
    <t>5в</t>
  </si>
  <si>
    <t>Тропин</t>
  </si>
  <si>
    <t>5а</t>
  </si>
  <si>
    <t>Голосов</t>
  </si>
  <si>
    <t xml:space="preserve"> Георгий </t>
  </si>
  <si>
    <t>Акопович</t>
  </si>
  <si>
    <t>Веричев</t>
  </si>
  <si>
    <t xml:space="preserve">Кузнецов </t>
  </si>
  <si>
    <t>5д</t>
  </si>
  <si>
    <t>Барболин</t>
  </si>
  <si>
    <t>Симачев</t>
  </si>
  <si>
    <t>Колоколов</t>
  </si>
  <si>
    <t xml:space="preserve">Беляев </t>
  </si>
  <si>
    <t>Терещенко</t>
  </si>
  <si>
    <t xml:space="preserve">Купцов </t>
  </si>
  <si>
    <t xml:space="preserve">Глеб </t>
  </si>
  <si>
    <t xml:space="preserve"> Максимович</t>
  </si>
  <si>
    <t>Коновалов</t>
  </si>
  <si>
    <t>Трескин</t>
  </si>
  <si>
    <t xml:space="preserve">Бараев </t>
  </si>
  <si>
    <t>Задорожный</t>
  </si>
  <si>
    <t>Чуранов</t>
  </si>
  <si>
    <t>Чупров</t>
  </si>
  <si>
    <t>Урванов</t>
  </si>
  <si>
    <t>Егоров</t>
  </si>
  <si>
    <t>Семён</t>
  </si>
  <si>
    <t xml:space="preserve">Юсупов </t>
  </si>
  <si>
    <t xml:space="preserve">Анвар </t>
  </si>
  <si>
    <t>Салаватович</t>
  </si>
  <si>
    <t>Аржековский</t>
  </si>
  <si>
    <t>Ефремов</t>
  </si>
  <si>
    <t>Елин</t>
  </si>
  <si>
    <t>Артурович</t>
  </si>
  <si>
    <t xml:space="preserve">Лещенко </t>
  </si>
  <si>
    <t>Колодин</t>
  </si>
  <si>
    <t xml:space="preserve">Поляков </t>
  </si>
  <si>
    <t>Лапшинов</t>
  </si>
  <si>
    <t xml:space="preserve">Нужин </t>
  </si>
  <si>
    <t xml:space="preserve"> Михайлович</t>
  </si>
  <si>
    <t>Третьяков</t>
  </si>
  <si>
    <t xml:space="preserve">Лисицын </t>
  </si>
  <si>
    <t xml:space="preserve">Макар </t>
  </si>
  <si>
    <t>Кашин</t>
  </si>
  <si>
    <t>Толкунов</t>
  </si>
  <si>
    <t xml:space="preserve">Голубев </t>
  </si>
  <si>
    <t>Киселев</t>
  </si>
  <si>
    <t>Косоногов</t>
  </si>
  <si>
    <t xml:space="preserve"> Игоревич</t>
  </si>
  <si>
    <t xml:space="preserve">Хазов </t>
  </si>
  <si>
    <t xml:space="preserve">Суровцев </t>
  </si>
  <si>
    <t xml:space="preserve">Матвей </t>
  </si>
  <si>
    <t>Вильясте</t>
  </si>
  <si>
    <t>Балдычев</t>
  </si>
  <si>
    <t>Калинин</t>
  </si>
  <si>
    <t>Логвин</t>
  </si>
  <si>
    <t xml:space="preserve"> Эдуардович</t>
  </si>
  <si>
    <t xml:space="preserve">Тихомиров </t>
  </si>
  <si>
    <t>Борисов</t>
  </si>
  <si>
    <t>ФИО (полностью)</t>
  </si>
  <si>
    <t>теоретическая часть</t>
  </si>
  <si>
    <t>практическая часть</t>
  </si>
  <si>
    <t>1-е пр.испыт.</t>
  </si>
  <si>
    <t>2-е пр.испыт.</t>
  </si>
  <si>
    <t>3-е пр.испыт.</t>
  </si>
  <si>
    <t>4-е пр.испыт.</t>
  </si>
  <si>
    <t>5-е пр. испытание</t>
  </si>
  <si>
    <t>сумма очков</t>
  </si>
  <si>
    <t>Место в параллели по полам</t>
  </si>
  <si>
    <t>Подтягивание(юн)</t>
  </si>
  <si>
    <t>Наклон</t>
  </si>
  <si>
    <t xml:space="preserve">Отжимания </t>
  </si>
  <si>
    <t>(комбинация элементов)</t>
  </si>
  <si>
    <t xml:space="preserve">кол-во </t>
  </si>
  <si>
    <t>очки</t>
  </si>
  <si>
    <t>кол-во</t>
  </si>
  <si>
    <t>рез-т (см.)</t>
  </si>
  <si>
    <t>время (мин.,сек.)</t>
  </si>
  <si>
    <t xml:space="preserve">5 ""  класс </t>
  </si>
  <si>
    <t>Калинская</t>
  </si>
  <si>
    <t>Колокотина</t>
  </si>
  <si>
    <t>Степанова</t>
  </si>
  <si>
    <t>Чамина</t>
  </si>
  <si>
    <t>Черепанова</t>
  </si>
  <si>
    <t>Мишичева</t>
  </si>
  <si>
    <t xml:space="preserve"> Виктория </t>
  </si>
  <si>
    <t>Антоновна</t>
  </si>
  <si>
    <t>Лукошникова</t>
  </si>
  <si>
    <t xml:space="preserve">Ерехинская </t>
  </si>
  <si>
    <t>Морозова</t>
  </si>
  <si>
    <t>Шевчук</t>
  </si>
  <si>
    <t>Зобнина</t>
  </si>
  <si>
    <t>Наталия</t>
  </si>
  <si>
    <t>Носкова</t>
  </si>
  <si>
    <t>Тойгамбаева</t>
  </si>
  <si>
    <t>Арсеновна</t>
  </si>
  <si>
    <t>Мартынова</t>
  </si>
  <si>
    <t xml:space="preserve"> Олеговна</t>
  </si>
  <si>
    <t>Лукичева</t>
  </si>
  <si>
    <t>Горшкова</t>
  </si>
  <si>
    <t xml:space="preserve">Субботина </t>
  </si>
  <si>
    <t>Дружинина</t>
  </si>
  <si>
    <t xml:space="preserve">Никодимова </t>
  </si>
  <si>
    <t xml:space="preserve">Костюк </t>
  </si>
  <si>
    <t>Северова</t>
  </si>
  <si>
    <t xml:space="preserve">Савицкая </t>
  </si>
  <si>
    <t>Потапкова</t>
  </si>
  <si>
    <t>Рзаева</t>
  </si>
  <si>
    <t xml:space="preserve">Гусева </t>
  </si>
  <si>
    <t>Бодрова</t>
  </si>
  <si>
    <t>Коновалова</t>
  </si>
  <si>
    <t>Виталина</t>
  </si>
  <si>
    <t>Городова</t>
  </si>
  <si>
    <t>Бирюкова</t>
  </si>
  <si>
    <t xml:space="preserve">Баранова </t>
  </si>
  <si>
    <t xml:space="preserve"> Сергеевна</t>
  </si>
  <si>
    <t>Корнейчук</t>
  </si>
  <si>
    <t xml:space="preserve">Мартынова </t>
  </si>
  <si>
    <t xml:space="preserve">Варвара </t>
  </si>
  <si>
    <t xml:space="preserve">Мокина </t>
  </si>
  <si>
    <t xml:space="preserve">Екатерина </t>
  </si>
  <si>
    <t>Капралова</t>
  </si>
  <si>
    <t>Первушина</t>
  </si>
  <si>
    <t>Федяева</t>
  </si>
  <si>
    <t xml:space="preserve">Манасян </t>
  </si>
  <si>
    <t>Яна</t>
  </si>
  <si>
    <t>Коротаева</t>
  </si>
  <si>
    <t>Вдовина</t>
  </si>
  <si>
    <t>Богданцева</t>
  </si>
  <si>
    <t>Колтакова</t>
  </si>
  <si>
    <t xml:space="preserve"> Дарья </t>
  </si>
  <si>
    <t>Никитична</t>
  </si>
  <si>
    <t>Девяткина</t>
  </si>
  <si>
    <t>Корытова</t>
  </si>
  <si>
    <t>Махова</t>
  </si>
  <si>
    <t>Баруздина</t>
  </si>
  <si>
    <t>Худякова</t>
  </si>
  <si>
    <t xml:space="preserve">Елисеева </t>
  </si>
  <si>
    <t xml:space="preserve">Валерия </t>
  </si>
  <si>
    <t>Анохина</t>
  </si>
  <si>
    <t xml:space="preserve">Едакина </t>
  </si>
  <si>
    <t>Василиса</t>
  </si>
  <si>
    <t xml:space="preserve">Ивановская </t>
  </si>
  <si>
    <t>Белоусова</t>
  </si>
  <si>
    <t>Вера</t>
  </si>
  <si>
    <t>Егоровна</t>
  </si>
  <si>
    <t xml:space="preserve">Букина </t>
  </si>
  <si>
    <t>Лидия</t>
  </si>
  <si>
    <t>Белякова</t>
  </si>
  <si>
    <t>Щепелина</t>
  </si>
  <si>
    <t>Насонова</t>
  </si>
  <si>
    <t>Галецкая</t>
  </si>
  <si>
    <t>Варнакова</t>
  </si>
  <si>
    <t xml:space="preserve">Бушина </t>
  </si>
  <si>
    <t xml:space="preserve">Юлия </t>
  </si>
  <si>
    <t>Шленникова Яна Павловна; Самохвалова Анна Александровна; Сытник Сергей Иванович</t>
  </si>
  <si>
    <t>6в</t>
  </si>
  <si>
    <t>6а</t>
  </si>
  <si>
    <t>6б</t>
  </si>
  <si>
    <t>6г</t>
  </si>
  <si>
    <t>Коробкина</t>
  </si>
  <si>
    <t>Трубачева</t>
  </si>
  <si>
    <t xml:space="preserve"> Влад</t>
  </si>
  <si>
    <t>7б</t>
  </si>
  <si>
    <t>7а</t>
  </si>
  <si>
    <t>Бачурина</t>
  </si>
  <si>
    <t>7в</t>
  </si>
  <si>
    <t>Сивцова</t>
  </si>
  <si>
    <t>Карнаухова</t>
  </si>
  <si>
    <t>Глебова</t>
  </si>
  <si>
    <t>Алеся</t>
  </si>
  <si>
    <t>Пятерикова</t>
  </si>
  <si>
    <t>7г</t>
  </si>
  <si>
    <t>Коста</t>
  </si>
  <si>
    <t>Камышева</t>
  </si>
  <si>
    <t>Ладилова</t>
  </si>
  <si>
    <t>Фомичева</t>
  </si>
  <si>
    <t>Чистоткина</t>
  </si>
  <si>
    <t>Кокоулина</t>
  </si>
  <si>
    <t>Кира</t>
  </si>
  <si>
    <t>Озорнина</t>
  </si>
  <si>
    <t>Горохова</t>
  </si>
  <si>
    <t>Мазаляускас</t>
  </si>
  <si>
    <t>Жидкова</t>
  </si>
  <si>
    <t>Комарова</t>
  </si>
  <si>
    <t>Бахвалова</t>
  </si>
  <si>
    <t>Шарапова</t>
  </si>
  <si>
    <t>Риада</t>
  </si>
  <si>
    <t xml:space="preserve">Разгуляева </t>
  </si>
  <si>
    <t>Ерёмина</t>
  </si>
  <si>
    <t>Жарко</t>
  </si>
  <si>
    <t>Меликян</t>
  </si>
  <si>
    <t>Касумова</t>
  </si>
  <si>
    <t>Нармина</t>
  </si>
  <si>
    <t>Бахтияровна</t>
  </si>
  <si>
    <t xml:space="preserve">Смелкова </t>
  </si>
  <si>
    <t>Шибаева</t>
  </si>
  <si>
    <t>Малютенко</t>
  </si>
  <si>
    <t>Глухих</t>
  </si>
  <si>
    <t>Боченкова</t>
  </si>
  <si>
    <t>Свистунова</t>
  </si>
  <si>
    <t>Саергеевна</t>
  </si>
  <si>
    <t>Евстюничева</t>
  </si>
  <si>
    <t>Глущак</t>
  </si>
  <si>
    <t>Анисимова</t>
  </si>
  <si>
    <t>Валентиновна</t>
  </si>
  <si>
    <t>Садкова</t>
  </si>
  <si>
    <t>Шелкова</t>
  </si>
  <si>
    <t>Туманова</t>
  </si>
  <si>
    <t>Руслановна</t>
  </si>
  <si>
    <t>Колесова</t>
  </si>
  <si>
    <t>Рогозина</t>
  </si>
  <si>
    <t xml:space="preserve">Боброва </t>
  </si>
  <si>
    <t xml:space="preserve">Авсеева </t>
  </si>
  <si>
    <t xml:space="preserve">7 ""  класс </t>
  </si>
  <si>
    <t>Фомичев</t>
  </si>
  <si>
    <t>Алимичев</t>
  </si>
  <si>
    <t>Обушонков</t>
  </si>
  <si>
    <t xml:space="preserve">Илья </t>
  </si>
  <si>
    <t>Степанов</t>
  </si>
  <si>
    <t>Анатолий</t>
  </si>
  <si>
    <t>Мельников</t>
  </si>
  <si>
    <t>Евсей</t>
  </si>
  <si>
    <t>Зименков</t>
  </si>
  <si>
    <t xml:space="preserve">Носков </t>
  </si>
  <si>
    <t>Ахмедов</t>
  </si>
  <si>
    <t>Раджаб</t>
  </si>
  <si>
    <t>Спартакович</t>
  </si>
  <si>
    <t>Рощенин</t>
  </si>
  <si>
    <t>Гладких</t>
  </si>
  <si>
    <t>Просенко</t>
  </si>
  <si>
    <t>Капитонов</t>
  </si>
  <si>
    <t>Мартин</t>
  </si>
  <si>
    <t>Некрасов</t>
  </si>
  <si>
    <t>Кувылев</t>
  </si>
  <si>
    <t>Васильвич</t>
  </si>
  <si>
    <t>Овчаренко</t>
  </si>
  <si>
    <t>Шитов</t>
  </si>
  <si>
    <t>Юдин</t>
  </si>
  <si>
    <t>Кожевин</t>
  </si>
  <si>
    <t>Заводчиков</t>
  </si>
  <si>
    <t>Винсент</t>
  </si>
  <si>
    <t>Легков</t>
  </si>
  <si>
    <t>Гавриков</t>
  </si>
  <si>
    <t>Яковлев</t>
  </si>
  <si>
    <t>Стёпичев</t>
  </si>
  <si>
    <t>Черемхин</t>
  </si>
  <si>
    <t>Веселов</t>
  </si>
  <si>
    <t>Синицкий</t>
  </si>
  <si>
    <t>Косарев</t>
  </si>
  <si>
    <t>Шварц</t>
  </si>
  <si>
    <t>Владимрович</t>
  </si>
  <si>
    <t>8г</t>
  </si>
  <si>
    <t>8в</t>
  </si>
  <si>
    <t>8а</t>
  </si>
  <si>
    <t>8б</t>
  </si>
  <si>
    <t>Мыйгеш</t>
  </si>
  <si>
    <t xml:space="preserve">Андреева </t>
  </si>
  <si>
    <t>Железнова</t>
  </si>
  <si>
    <t>9а</t>
  </si>
  <si>
    <t>9г</t>
  </si>
  <si>
    <t>9в</t>
  </si>
  <si>
    <t>9б</t>
  </si>
  <si>
    <t>9д</t>
  </si>
  <si>
    <t>Ерохина</t>
  </si>
  <si>
    <t xml:space="preserve">Козлова </t>
  </si>
  <si>
    <t>Налбандашвила</t>
  </si>
  <si>
    <t>Логинов</t>
  </si>
  <si>
    <t>Чикмарев</t>
  </si>
  <si>
    <t>10б</t>
  </si>
  <si>
    <t xml:space="preserve">Краснов </t>
  </si>
  <si>
    <t>10а</t>
  </si>
  <si>
    <t>Голых</t>
  </si>
  <si>
    <t>Марченко</t>
  </si>
  <si>
    <t>Груздов</t>
  </si>
  <si>
    <t>Марущенко</t>
  </si>
  <si>
    <t xml:space="preserve">Медведев </t>
  </si>
  <si>
    <t xml:space="preserve">Гильмутдинов </t>
  </si>
  <si>
    <t>Кириллович</t>
  </si>
  <si>
    <t>10 (юноши)</t>
  </si>
  <si>
    <t>Комелькова</t>
  </si>
  <si>
    <t>Белавина</t>
  </si>
  <si>
    <t>Овсяниковская</t>
  </si>
  <si>
    <t>Яшина</t>
  </si>
  <si>
    <t>Львовна</t>
  </si>
  <si>
    <t>Битякова</t>
  </si>
  <si>
    <t>Искендерова</t>
  </si>
  <si>
    <t xml:space="preserve">Хураман </t>
  </si>
  <si>
    <t>Махаббат кызы</t>
  </si>
  <si>
    <t>Веденеева</t>
  </si>
  <si>
    <t>Соболева</t>
  </si>
  <si>
    <t>Дарьяна</t>
  </si>
  <si>
    <t>Ботькова</t>
  </si>
  <si>
    <t>Романова</t>
  </si>
  <si>
    <t>Волошенюк</t>
  </si>
  <si>
    <t>Артуровна</t>
  </si>
  <si>
    <t>Бехтгольд</t>
  </si>
  <si>
    <t>Ченцова</t>
  </si>
  <si>
    <t>11б</t>
  </si>
  <si>
    <t>Обухов</t>
  </si>
  <si>
    <t>Белугин</t>
  </si>
  <si>
    <t>Родин</t>
  </si>
  <si>
    <t>Ершов</t>
  </si>
  <si>
    <t>Вениаминович</t>
  </si>
  <si>
    <t>11а</t>
  </si>
  <si>
    <t xml:space="preserve">Иванов </t>
  </si>
  <si>
    <t>Клим</t>
  </si>
  <si>
    <t>Ярославович</t>
  </si>
  <si>
    <t>Жиганов</t>
  </si>
  <si>
    <t xml:space="preserve">Серякова </t>
  </si>
  <si>
    <t xml:space="preserve">Есаулова </t>
  </si>
  <si>
    <t>Чурсина</t>
  </si>
  <si>
    <t>Маслова</t>
  </si>
  <si>
    <t xml:space="preserve">Бушманова </t>
  </si>
  <si>
    <t>Юшкова</t>
  </si>
  <si>
    <t>Бег на 1000 м</t>
  </si>
  <si>
    <t>количество участников школьного этапа Всероссийской олимпиады школьников                                                                                                                     по предмету физическая культура в 5-11 классах МАОУ "СОШ№17" г.Череповца в 2019-2020 учебном году</t>
  </si>
  <si>
    <t>Отчет о количестве участников школьного этапа Всероссийской олимпиады школьников                                                                                                                     по предмету физическая культура в 5-11 классах МАОУ "СОШ№17" г.Череповца в 2019-2020 учебном году</t>
  </si>
  <si>
    <t>Победители и призеры школьного этапа Всероссийской олимпиады школьников                                                                                                                     по предмету физическая культура в МАОУ "СОШ№17" г.Череповца в 2019-2020 учебном году</t>
  </si>
  <si>
    <t>Победители и призеры школьного этапа Всероссийской олимпиады школьников                                                                                                                           по предмету физическая культура в МАОУ "СОШ№17" г.Череповца в 2019-2020 учебном году</t>
  </si>
  <si>
    <t>61 работа</t>
  </si>
  <si>
    <t>Сытник С.И.</t>
  </si>
  <si>
    <t>Самохвалова А.А.</t>
  </si>
  <si>
    <t>Шленникова Я.П.</t>
  </si>
  <si>
    <t>73 работы</t>
  </si>
</sst>
</file>

<file path=xl/styles.xml><?xml version="1.0" encoding="utf-8"?>
<styleSheet xmlns="http://schemas.openxmlformats.org/spreadsheetml/2006/main">
  <numFmts count="3">
    <numFmt numFmtId="177" formatCode="dd&quot;.&quot;mm&quot;.&quot;yyyy"/>
    <numFmt numFmtId="178" formatCode="[$-419]dd&quot;.&quot;mm&quot;.&quot;yy"/>
    <numFmt numFmtId="180" formatCode="0.0"/>
  </numFmts>
  <fonts count="36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0"/>
      <color rgb="FF0070C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6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23" fillId="0" borderId="0" xfId="0" applyFont="1"/>
    <xf numFmtId="0" fontId="6" fillId="0" borderId="3" xfId="0" applyFont="1" applyBorder="1"/>
    <xf numFmtId="49" fontId="6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1" applyFont="1" applyFill="1" applyBorder="1" applyAlignment="1" applyProtection="1">
      <alignment horizontal="center" vertical="center" wrapText="1"/>
    </xf>
    <xf numFmtId="178" fontId="7" fillId="0" borderId="0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top" wrapText="1"/>
    </xf>
    <xf numFmtId="14" fontId="24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14" fontId="24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 wrapText="1"/>
    </xf>
    <xf numFmtId="180" fontId="25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/>
    <xf numFmtId="1" fontId="7" fillId="0" borderId="2" xfId="0" applyNumberFormat="1" applyFont="1" applyBorder="1" applyAlignment="1">
      <alignment horizontal="center" vertical="top" wrapText="1"/>
    </xf>
    <xf numFmtId="1" fontId="2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180" fontId="25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80" fontId="7" fillId="0" borderId="2" xfId="0" applyNumberFormat="1" applyFont="1" applyBorder="1" applyAlignment="1">
      <alignment horizontal="center" vertical="center" wrapText="1"/>
    </xf>
    <xf numFmtId="180" fontId="25" fillId="0" borderId="2" xfId="0" applyNumberFormat="1" applyFont="1" applyBorder="1"/>
    <xf numFmtId="0" fontId="26" fillId="0" borderId="2" xfId="0" applyFont="1" applyBorder="1" applyAlignment="1">
      <alignment horizontal="center" vertical="top"/>
    </xf>
    <xf numFmtId="0" fontId="3" fillId="0" borderId="0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1" fontId="12" fillId="0" borderId="2" xfId="0" applyNumberFormat="1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180" fontId="27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2" fontId="5" fillId="4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8" xfId="0" applyFont="1" applyBorder="1"/>
    <xf numFmtId="49" fontId="6" fillId="0" borderId="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80" fontId="30" fillId="0" borderId="3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180" fontId="30" fillId="0" borderId="6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180" fontId="27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6" fillId="0" borderId="2" xfId="0" applyFont="1" applyBorder="1"/>
    <xf numFmtId="1" fontId="1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180" fontId="30" fillId="0" borderId="0" xfId="0" applyNumberFormat="1" applyFont="1" applyBorder="1" applyAlignment="1">
      <alignment horizontal="center" wrapText="1"/>
    </xf>
    <xf numFmtId="180" fontId="30" fillId="0" borderId="0" xfId="0" applyNumberFormat="1" applyFont="1" applyBorder="1" applyAlignment="1">
      <alignment horizontal="center"/>
    </xf>
    <xf numFmtId="180" fontId="30" fillId="0" borderId="2" xfId="0" applyNumberFormat="1" applyFont="1" applyBorder="1" applyAlignment="1">
      <alignment horizontal="center" wrapText="1"/>
    </xf>
    <xf numFmtId="180" fontId="30" fillId="0" borderId="2" xfId="0" applyNumberFormat="1" applyFont="1" applyBorder="1" applyAlignment="1">
      <alignment horizontal="center"/>
    </xf>
    <xf numFmtId="180" fontId="30" fillId="0" borderId="2" xfId="0" applyNumberFormat="1" applyFont="1" applyBorder="1" applyAlignment="1">
      <alignment horizontal="center" vertical="center" wrapText="1"/>
    </xf>
    <xf numFmtId="180" fontId="30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80" fontId="17" fillId="0" borderId="2" xfId="0" applyNumberFormat="1" applyFont="1" applyBorder="1" applyAlignment="1">
      <alignment horizontal="center"/>
    </xf>
    <xf numFmtId="180" fontId="29" fillId="0" borderId="2" xfId="0" applyNumberFormat="1" applyFont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1" fontId="27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180" fontId="27" fillId="0" borderId="0" xfId="0" applyNumberFormat="1" applyFont="1" applyBorder="1" applyAlignment="1">
      <alignment horizontal="center" vertical="top" wrapText="1"/>
    </xf>
    <xf numFmtId="180" fontId="28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80" fontId="1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/>
    <xf numFmtId="0" fontId="2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/>
    </xf>
    <xf numFmtId="0" fontId="5" fillId="6" borderId="1" xfId="0" applyFont="1" applyFill="1" applyBorder="1" applyAlignment="1"/>
    <xf numFmtId="0" fontId="20" fillId="0" borderId="9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" fillId="0" borderId="0" xfId="0" applyFont="1" applyBorder="1"/>
    <xf numFmtId="2" fontId="7" fillId="0" borderId="2" xfId="0" applyNumberFormat="1" applyFont="1" applyBorder="1" applyAlignment="1">
      <alignment horizontal="center" vertical="center"/>
    </xf>
    <xf numFmtId="180" fontId="33" fillId="2" borderId="2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80" fontId="24" fillId="0" borderId="2" xfId="0" applyNumberFormat="1" applyFont="1" applyBorder="1" applyAlignment="1">
      <alignment horizontal="center" vertical="center" wrapText="1"/>
    </xf>
    <xf numFmtId="180" fontId="24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Border="1"/>
    <xf numFmtId="2" fontId="22" fillId="0" borderId="3" xfId="0" applyNumberFormat="1" applyFont="1" applyBorder="1"/>
    <xf numFmtId="0" fontId="22" fillId="0" borderId="2" xfId="0" applyFont="1" applyBorder="1"/>
    <xf numFmtId="2" fontId="22" fillId="0" borderId="2" xfId="0" applyNumberFormat="1" applyFont="1" applyBorder="1"/>
    <xf numFmtId="0" fontId="25" fillId="0" borderId="6" xfId="0" applyFont="1" applyBorder="1" applyAlignment="1">
      <alignment horizontal="center"/>
    </xf>
    <xf numFmtId="0" fontId="20" fillId="8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1" fillId="0" borderId="2" xfId="0" applyFont="1" applyFill="1" applyBorder="1" applyAlignment="1"/>
    <xf numFmtId="0" fontId="21" fillId="0" borderId="6" xfId="0" applyFont="1" applyFill="1" applyBorder="1" applyAlignment="1"/>
    <xf numFmtId="0" fontId="25" fillId="0" borderId="2" xfId="1" applyFont="1" applyFill="1" applyBorder="1" applyAlignment="1" applyProtection="1">
      <alignment horizontal="center" vertical="top" wrapText="1"/>
    </xf>
    <xf numFmtId="2" fontId="22" fillId="0" borderId="6" xfId="0" applyNumberFormat="1" applyFont="1" applyBorder="1"/>
    <xf numFmtId="2" fontId="22" fillId="0" borderId="0" xfId="0" applyNumberFormat="1" applyFont="1" applyBorder="1"/>
    <xf numFmtId="0" fontId="25" fillId="0" borderId="2" xfId="0" applyFont="1" applyFill="1" applyBorder="1" applyAlignment="1">
      <alignment horizontal="center" vertical="center" wrapText="1"/>
    </xf>
    <xf numFmtId="180" fontId="25" fillId="0" borderId="2" xfId="0" applyNumberFormat="1" applyFont="1" applyFill="1" applyBorder="1" applyAlignment="1">
      <alignment horizontal="center" vertical="center" wrapText="1"/>
    </xf>
    <xf numFmtId="180" fontId="25" fillId="0" borderId="2" xfId="1" applyNumberFormat="1" applyFont="1" applyFill="1" applyBorder="1" applyAlignment="1" applyProtection="1">
      <alignment horizontal="center" vertical="center" wrapText="1"/>
    </xf>
    <xf numFmtId="180" fontId="23" fillId="0" borderId="2" xfId="0" applyNumberFormat="1" applyFont="1" applyBorder="1" applyAlignment="1">
      <alignment horizontal="center" vertical="center"/>
    </xf>
    <xf numFmtId="180" fontId="25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 wrapText="1"/>
    </xf>
    <xf numFmtId="180" fontId="15" fillId="0" borderId="2" xfId="0" applyNumberFormat="1" applyFont="1" applyBorder="1" applyAlignment="1">
      <alignment horizontal="center" vertical="center"/>
    </xf>
    <xf numFmtId="180" fontId="7" fillId="0" borderId="2" xfId="0" applyNumberFormat="1" applyFont="1" applyBorder="1"/>
    <xf numFmtId="180" fontId="7" fillId="0" borderId="2" xfId="0" applyNumberFormat="1" applyFont="1" applyBorder="1" applyAlignment="1">
      <alignment horizontal="center" vertical="center"/>
    </xf>
    <xf numFmtId="180" fontId="25" fillId="0" borderId="6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80" fontId="25" fillId="0" borderId="2" xfId="0" applyNumberFormat="1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left" vertical="center" wrapText="1"/>
    </xf>
    <xf numFmtId="18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180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35" fillId="0" borderId="2" xfId="0" applyFont="1" applyBorder="1"/>
    <xf numFmtId="0" fontId="20" fillId="0" borderId="8" xfId="0" applyFont="1" applyFill="1" applyBorder="1" applyAlignment="1">
      <alignment horizontal="center" vertical="top" wrapText="1"/>
    </xf>
    <xf numFmtId="0" fontId="0" fillId="0" borderId="0" xfId="0" applyFill="1"/>
    <xf numFmtId="49" fontId="24" fillId="0" borderId="0" xfId="0" applyNumberFormat="1" applyFont="1" applyFill="1" applyBorder="1" applyAlignment="1">
      <alignment horizontal="left" vertical="center" wrapText="1"/>
    </xf>
    <xf numFmtId="180" fontId="17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4" fillId="0" borderId="4" xfId="0" applyFont="1" applyBorder="1"/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/>
    <xf numFmtId="0" fontId="0" fillId="0" borderId="2" xfId="0" applyBorder="1"/>
    <xf numFmtId="0" fontId="3" fillId="0" borderId="2" xfId="0" applyFont="1" applyBorder="1"/>
    <xf numFmtId="0" fontId="7" fillId="0" borderId="2" xfId="1" applyFont="1" applyFill="1" applyBorder="1" applyAlignment="1" applyProtection="1">
      <alignment horizontal="center" vertical="center" wrapText="1"/>
    </xf>
    <xf numFmtId="2" fontId="22" fillId="0" borderId="3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4_&#1054;&#1083;&#1080;&#1084;&#1087;&#1080;&#1072;&#1076;&#1072;%20&#1087;&#1086;%20&#1060;&#1050;%2010-10-2016.zip\Users\User\AppData\Roaming\Microsoft\Excel\&#1050;&#1091;&#1076;&#1088;&#1103;&#1096;&#1086;&#1074;&#1072;\Uchenik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ник"/>
      <sheetName val="Справочник"/>
    </sheetNames>
    <sheetDataSet>
      <sheetData sheetId="0" refreshError="1"/>
      <sheetData sheetId="1">
        <row r="2">
          <cell r="B2" t="str">
            <v>Мужской</v>
          </cell>
        </row>
        <row r="3">
          <cell r="B3" t="str">
            <v>Женский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Normal="100" workbookViewId="0">
      <selection activeCell="I21" sqref="I21"/>
    </sheetView>
  </sheetViews>
  <sheetFormatPr defaultRowHeight="12.75"/>
  <sheetData>
    <row r="1" spans="1:1">
      <c r="A1" s="9" t="s">
        <v>17</v>
      </c>
    </row>
    <row r="2" spans="1:1">
      <c r="A2" s="8" t="s">
        <v>16</v>
      </c>
    </row>
    <row r="3" spans="1:1">
      <c r="A3" s="8" t="s">
        <v>18</v>
      </c>
    </row>
    <row r="4" spans="1:1">
      <c r="A4" s="8" t="s">
        <v>19</v>
      </c>
    </row>
    <row r="5" spans="1:1">
      <c r="A5" s="8" t="s">
        <v>21</v>
      </c>
    </row>
    <row r="6" spans="1:1">
      <c r="A6" s="8" t="s">
        <v>20</v>
      </c>
    </row>
    <row r="8" spans="1:1">
      <c r="A8" s="8" t="s">
        <v>22</v>
      </c>
    </row>
    <row r="10" spans="1:1">
      <c r="A10" s="8" t="s">
        <v>23</v>
      </c>
    </row>
    <row r="11" spans="1:1">
      <c r="A11" t="s">
        <v>24</v>
      </c>
    </row>
  </sheetData>
  <pageMargins left="0.36" right="0.2" top="0.74803149606299213" bottom="0.74803149606299213" header="0.31496062992125984" footer="0.31496062992125984"/>
  <pageSetup paperSize="9" scale="8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7"/>
  <sheetViews>
    <sheetView view="pageLayout" topLeftCell="A43" zoomScaleNormal="100" workbookViewId="0">
      <selection activeCell="D15" sqref="D15:D74"/>
    </sheetView>
  </sheetViews>
  <sheetFormatPr defaultRowHeight="12.75"/>
  <cols>
    <col min="1" max="1" width="17.85546875" customWidth="1"/>
    <col min="2" max="2" width="18" customWidth="1"/>
    <col min="3" max="3" width="18.28515625" customWidth="1"/>
    <col min="4" max="4" width="14.85546875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342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9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</row>
    <row r="9" spans="1:19" ht="15.75" customHeight="1">
      <c r="A9" s="249" t="s">
        <v>799</v>
      </c>
      <c r="B9" s="249"/>
      <c r="C9" s="249"/>
      <c r="D9" s="263" t="s">
        <v>3</v>
      </c>
      <c r="E9" s="250" t="s">
        <v>9</v>
      </c>
      <c r="F9" s="240" t="s">
        <v>800</v>
      </c>
      <c r="G9" s="241"/>
      <c r="H9" s="222" t="s">
        <v>801</v>
      </c>
      <c r="I9" s="226"/>
      <c r="J9" s="227"/>
      <c r="K9" s="196"/>
      <c r="L9" s="196"/>
      <c r="M9" s="196"/>
      <c r="N9" s="196"/>
      <c r="O9" s="196"/>
      <c r="R9" s="16"/>
      <c r="S9" s="17"/>
    </row>
    <row r="10" spans="1:19" ht="12.75" customHeight="1">
      <c r="A10" s="249"/>
      <c r="B10" s="249"/>
      <c r="C10" s="249"/>
      <c r="D10" s="264"/>
      <c r="E10" s="251"/>
      <c r="F10" s="242"/>
      <c r="G10" s="243"/>
      <c r="H10" s="233" t="s">
        <v>803</v>
      </c>
      <c r="I10" s="233"/>
      <c r="J10" s="233" t="s">
        <v>804</v>
      </c>
      <c r="K10" s="233"/>
      <c r="L10" s="233" t="s">
        <v>805</v>
      </c>
      <c r="M10" s="233"/>
      <c r="N10" s="233" t="s">
        <v>807</v>
      </c>
      <c r="O10" s="233" t="s">
        <v>808</v>
      </c>
      <c r="R10" s="16"/>
      <c r="S10" s="17"/>
    </row>
    <row r="11" spans="1:19" ht="12.75" customHeight="1">
      <c r="A11" s="249"/>
      <c r="B11" s="249"/>
      <c r="C11" s="249"/>
      <c r="D11" s="264"/>
      <c r="E11" s="251"/>
      <c r="F11" s="233" t="s">
        <v>802</v>
      </c>
      <c r="G11" s="233"/>
      <c r="H11" s="233" t="s">
        <v>1055</v>
      </c>
      <c r="I11" s="233"/>
      <c r="J11" s="235" t="s">
        <v>641</v>
      </c>
      <c r="K11" s="236"/>
      <c r="L11" s="233" t="s">
        <v>712</v>
      </c>
      <c r="M11" s="233"/>
      <c r="N11" s="233"/>
      <c r="O11" s="233"/>
      <c r="R11" s="16"/>
      <c r="S11" s="17"/>
    </row>
    <row r="12" spans="1:19" ht="12.75" customHeight="1">
      <c r="A12" s="249"/>
      <c r="B12" s="249"/>
      <c r="C12" s="249"/>
      <c r="D12" s="264"/>
      <c r="E12" s="251"/>
      <c r="F12" s="164"/>
      <c r="G12" s="165"/>
      <c r="H12" s="233"/>
      <c r="I12" s="233"/>
      <c r="J12" s="237"/>
      <c r="K12" s="238"/>
      <c r="L12" s="233" t="s">
        <v>812</v>
      </c>
      <c r="M12" s="233"/>
      <c r="N12" s="166"/>
      <c r="O12" s="233"/>
      <c r="R12" s="16"/>
      <c r="S12" s="17"/>
    </row>
    <row r="13" spans="1:19" ht="12.75" customHeight="1">
      <c r="A13" s="249"/>
      <c r="B13" s="249"/>
      <c r="C13" s="249"/>
      <c r="D13" s="264"/>
      <c r="E13" s="251"/>
      <c r="F13" s="234" t="s">
        <v>813</v>
      </c>
      <c r="G13" s="233" t="s">
        <v>814</v>
      </c>
      <c r="H13" s="231" t="s">
        <v>817</v>
      </c>
      <c r="I13" s="233" t="s">
        <v>814</v>
      </c>
      <c r="J13" s="231" t="s">
        <v>816</v>
      </c>
      <c r="K13" s="233" t="s">
        <v>814</v>
      </c>
      <c r="L13" s="231" t="s">
        <v>817</v>
      </c>
      <c r="M13" s="233" t="s">
        <v>814</v>
      </c>
      <c r="N13" s="166"/>
      <c r="O13" s="233"/>
      <c r="R13" s="16"/>
      <c r="S13" s="17"/>
    </row>
    <row r="14" spans="1:19">
      <c r="A14" s="249"/>
      <c r="B14" s="249"/>
      <c r="C14" s="249"/>
      <c r="D14" s="265"/>
      <c r="E14" s="252"/>
      <c r="F14" s="234"/>
      <c r="G14" s="233"/>
      <c r="H14" s="232"/>
      <c r="I14" s="233"/>
      <c r="J14" s="232"/>
      <c r="K14" s="233"/>
      <c r="L14" s="232"/>
      <c r="M14" s="233"/>
      <c r="N14" s="166"/>
      <c r="O14" s="233"/>
      <c r="R14" s="16"/>
      <c r="S14" s="17"/>
    </row>
    <row r="15" spans="1:19">
      <c r="A15" s="94" t="s">
        <v>68</v>
      </c>
      <c r="B15" s="94" t="s">
        <v>69</v>
      </c>
      <c r="C15" s="94" t="s">
        <v>70</v>
      </c>
      <c r="D15" s="157">
        <v>1</v>
      </c>
      <c r="E15" s="94" t="s">
        <v>999</v>
      </c>
      <c r="F15" s="214">
        <v>26</v>
      </c>
      <c r="G15" s="206">
        <v>34.658000000000001</v>
      </c>
      <c r="H15" s="174">
        <v>3.58</v>
      </c>
      <c r="I15" s="38">
        <v>12</v>
      </c>
      <c r="J15" s="214">
        <v>220</v>
      </c>
      <c r="K15" s="38">
        <v>14</v>
      </c>
      <c r="L15" s="39">
        <v>0.21</v>
      </c>
      <c r="M15" s="206">
        <v>16</v>
      </c>
      <c r="N15" s="131">
        <f t="shared" ref="N15:N46" si="0">SUM(C15,E15,G15,I15,K15,M15)</f>
        <v>76.658000000000001</v>
      </c>
      <c r="O15" s="88">
        <v>1</v>
      </c>
      <c r="R15" s="16"/>
      <c r="S15" s="17"/>
    </row>
    <row r="16" spans="1:19">
      <c r="A16" s="94" t="s">
        <v>91</v>
      </c>
      <c r="B16" s="94" t="s">
        <v>75</v>
      </c>
      <c r="C16" s="94" t="s">
        <v>92</v>
      </c>
      <c r="D16" s="157">
        <v>2</v>
      </c>
      <c r="E16" s="94" t="s">
        <v>999</v>
      </c>
      <c r="F16" s="48">
        <v>23</v>
      </c>
      <c r="G16" s="38">
        <v>30.658999999999999</v>
      </c>
      <c r="H16" s="39">
        <v>4</v>
      </c>
      <c r="I16" s="38">
        <v>11</v>
      </c>
      <c r="J16" s="48">
        <v>210</v>
      </c>
      <c r="K16" s="38">
        <v>12</v>
      </c>
      <c r="L16" s="39">
        <v>0.25</v>
      </c>
      <c r="M16" s="206">
        <v>14</v>
      </c>
      <c r="N16" s="131">
        <f t="shared" si="0"/>
        <v>67.658999999999992</v>
      </c>
      <c r="O16" s="88">
        <v>2</v>
      </c>
      <c r="R16" s="16"/>
      <c r="S16" s="17"/>
    </row>
    <row r="17" spans="1:19">
      <c r="A17" s="94" t="s">
        <v>39</v>
      </c>
      <c r="B17" s="94" t="s">
        <v>40</v>
      </c>
      <c r="C17" s="94" t="s">
        <v>41</v>
      </c>
      <c r="D17" s="157">
        <v>3</v>
      </c>
      <c r="E17" s="94" t="s">
        <v>999</v>
      </c>
      <c r="F17" s="48">
        <v>15</v>
      </c>
      <c r="G17" s="38">
        <v>19.995000000000001</v>
      </c>
      <c r="H17" s="39">
        <v>4.01</v>
      </c>
      <c r="I17" s="38">
        <v>11</v>
      </c>
      <c r="J17" s="48">
        <v>257</v>
      </c>
      <c r="K17" s="38">
        <v>19.5</v>
      </c>
      <c r="L17" s="39">
        <v>0.19</v>
      </c>
      <c r="M17" s="206">
        <v>17</v>
      </c>
      <c r="N17" s="131">
        <f t="shared" si="0"/>
        <v>67.495000000000005</v>
      </c>
      <c r="O17" s="88">
        <v>3</v>
      </c>
      <c r="R17" s="16"/>
      <c r="S17" s="17"/>
    </row>
    <row r="18" spans="1:19">
      <c r="A18" s="94" t="s">
        <v>74</v>
      </c>
      <c r="B18" s="94" t="s">
        <v>75</v>
      </c>
      <c r="C18" s="94" t="s">
        <v>70</v>
      </c>
      <c r="D18" s="157">
        <v>4</v>
      </c>
      <c r="E18" s="94" t="s">
        <v>999</v>
      </c>
      <c r="F18" s="214">
        <v>21</v>
      </c>
      <c r="G18" s="206">
        <v>27.992999999999999</v>
      </c>
      <c r="H18" s="174">
        <v>4.12</v>
      </c>
      <c r="I18" s="38">
        <v>10</v>
      </c>
      <c r="J18" s="214">
        <v>207</v>
      </c>
      <c r="K18" s="206">
        <v>11.5</v>
      </c>
      <c r="L18" s="39">
        <v>0.2</v>
      </c>
      <c r="M18" s="206">
        <v>17</v>
      </c>
      <c r="N18" s="131">
        <f t="shared" si="0"/>
        <v>66.492999999999995</v>
      </c>
      <c r="O18" s="216">
        <v>4</v>
      </c>
      <c r="R18" s="16"/>
      <c r="S18" s="17"/>
    </row>
    <row r="19" spans="1:19">
      <c r="A19" s="134" t="s">
        <v>237</v>
      </c>
      <c r="B19" s="134" t="s">
        <v>238</v>
      </c>
      <c r="C19" s="134" t="s">
        <v>239</v>
      </c>
      <c r="D19" s="157">
        <v>5</v>
      </c>
      <c r="E19" s="134" t="s">
        <v>1003</v>
      </c>
      <c r="F19" s="48">
        <v>15</v>
      </c>
      <c r="G19" s="38">
        <v>19.995000000000001</v>
      </c>
      <c r="H19" s="39">
        <v>3.06</v>
      </c>
      <c r="I19" s="38">
        <v>18</v>
      </c>
      <c r="J19" s="48">
        <v>215</v>
      </c>
      <c r="K19" s="38">
        <v>12.5</v>
      </c>
      <c r="L19" s="39">
        <v>0.23</v>
      </c>
      <c r="M19" s="206">
        <v>15</v>
      </c>
      <c r="N19" s="131">
        <f t="shared" si="0"/>
        <v>65.495000000000005</v>
      </c>
      <c r="O19" s="216">
        <v>5</v>
      </c>
      <c r="R19" s="16"/>
      <c r="S19" s="17"/>
    </row>
    <row r="20" spans="1:19">
      <c r="A20" s="94" t="s">
        <v>84</v>
      </c>
      <c r="B20" s="94" t="s">
        <v>62</v>
      </c>
      <c r="C20" s="94" t="s">
        <v>41</v>
      </c>
      <c r="D20" s="157">
        <v>6</v>
      </c>
      <c r="E20" s="94" t="s">
        <v>999</v>
      </c>
      <c r="F20" s="48">
        <v>16</v>
      </c>
      <c r="G20" s="38">
        <v>21.327999999999999</v>
      </c>
      <c r="H20" s="39">
        <v>4.2300000000000004</v>
      </c>
      <c r="I20" s="38">
        <v>10</v>
      </c>
      <c r="J20" s="48">
        <v>234</v>
      </c>
      <c r="K20" s="38">
        <v>16</v>
      </c>
      <c r="L20" s="39">
        <v>0.17</v>
      </c>
      <c r="M20" s="206">
        <v>18</v>
      </c>
      <c r="N20" s="131">
        <f t="shared" si="0"/>
        <v>65.328000000000003</v>
      </c>
      <c r="O20" s="216">
        <v>6</v>
      </c>
      <c r="R20" s="18"/>
      <c r="S20" s="19"/>
    </row>
    <row r="21" spans="1:19">
      <c r="A21" s="82" t="s">
        <v>104</v>
      </c>
      <c r="B21" s="82" t="s">
        <v>105</v>
      </c>
      <c r="C21" s="82" t="s">
        <v>106</v>
      </c>
      <c r="D21" s="157">
        <v>7</v>
      </c>
      <c r="E21" s="77" t="s">
        <v>1002</v>
      </c>
      <c r="F21" s="214">
        <v>12</v>
      </c>
      <c r="G21" s="206">
        <v>15.995999999999999</v>
      </c>
      <c r="H21" s="174">
        <v>3.38</v>
      </c>
      <c r="I21" s="38">
        <v>14</v>
      </c>
      <c r="J21" s="214">
        <v>240</v>
      </c>
      <c r="K21" s="38">
        <v>17.5</v>
      </c>
      <c r="L21" s="39">
        <v>0.19</v>
      </c>
      <c r="M21" s="206">
        <v>17</v>
      </c>
      <c r="N21" s="131">
        <f t="shared" si="0"/>
        <v>64.495999999999995</v>
      </c>
      <c r="O21" s="216">
        <v>7</v>
      </c>
      <c r="R21" s="18"/>
      <c r="S21" s="19"/>
    </row>
    <row r="22" spans="1:19">
      <c r="A22" s="82" t="s">
        <v>191</v>
      </c>
      <c r="B22" s="82" t="s">
        <v>102</v>
      </c>
      <c r="C22" s="82" t="s">
        <v>43</v>
      </c>
      <c r="D22" s="157">
        <v>8</v>
      </c>
      <c r="E22" s="82" t="s">
        <v>1001</v>
      </c>
      <c r="F22" s="48">
        <v>17</v>
      </c>
      <c r="G22" s="38">
        <v>22.660999999999998</v>
      </c>
      <c r="H22" s="39">
        <v>4.28</v>
      </c>
      <c r="I22" s="38">
        <v>10</v>
      </c>
      <c r="J22" s="48">
        <v>236</v>
      </c>
      <c r="K22" s="38">
        <v>16.5</v>
      </c>
      <c r="L22" s="39">
        <v>0.23</v>
      </c>
      <c r="M22" s="217">
        <v>15</v>
      </c>
      <c r="N22" s="129">
        <f t="shared" si="0"/>
        <v>64.161000000000001</v>
      </c>
      <c r="O22" s="216">
        <v>8</v>
      </c>
      <c r="R22" s="18"/>
      <c r="S22" s="19"/>
    </row>
    <row r="23" spans="1:19">
      <c r="A23" s="94" t="s">
        <v>55</v>
      </c>
      <c r="B23" s="94" t="s">
        <v>56</v>
      </c>
      <c r="C23" s="94" t="s">
        <v>57</v>
      </c>
      <c r="D23" s="157">
        <v>9</v>
      </c>
      <c r="E23" s="94" t="s">
        <v>999</v>
      </c>
      <c r="F23" s="48">
        <v>15</v>
      </c>
      <c r="G23" s="38">
        <v>19.995000000000001</v>
      </c>
      <c r="H23" s="39">
        <v>3.56</v>
      </c>
      <c r="I23" s="38">
        <v>12</v>
      </c>
      <c r="J23" s="48">
        <v>222</v>
      </c>
      <c r="K23" s="38">
        <v>14</v>
      </c>
      <c r="L23" s="39">
        <v>0.18</v>
      </c>
      <c r="M23" s="217">
        <v>18</v>
      </c>
      <c r="N23" s="129">
        <f t="shared" si="0"/>
        <v>63.995000000000005</v>
      </c>
      <c r="O23" s="216">
        <v>9</v>
      </c>
      <c r="R23" s="18"/>
      <c r="S23" s="19"/>
    </row>
    <row r="24" spans="1:19">
      <c r="A24" s="82" t="s">
        <v>134</v>
      </c>
      <c r="B24" s="82" t="s">
        <v>85</v>
      </c>
      <c r="C24" s="82" t="s">
        <v>90</v>
      </c>
      <c r="D24" s="157">
        <v>10</v>
      </c>
      <c r="E24" s="77" t="s">
        <v>1002</v>
      </c>
      <c r="F24" s="48">
        <v>14</v>
      </c>
      <c r="G24" s="38">
        <v>18.661999999999999</v>
      </c>
      <c r="H24" s="39">
        <v>3.14</v>
      </c>
      <c r="I24" s="38">
        <v>17</v>
      </c>
      <c r="J24" s="48">
        <v>213</v>
      </c>
      <c r="K24" s="38">
        <v>12.5</v>
      </c>
      <c r="L24" s="39">
        <v>0.23</v>
      </c>
      <c r="M24" s="217">
        <v>15</v>
      </c>
      <c r="N24" s="129">
        <f t="shared" si="0"/>
        <v>63.161999999999999</v>
      </c>
      <c r="O24" s="216">
        <v>10</v>
      </c>
      <c r="R24" s="18"/>
      <c r="S24" s="19"/>
    </row>
    <row r="25" spans="1:19">
      <c r="A25" s="94" t="s">
        <v>61</v>
      </c>
      <c r="B25" s="94" t="s">
        <v>62</v>
      </c>
      <c r="C25" s="94" t="s">
        <v>63</v>
      </c>
      <c r="D25" s="157">
        <v>11</v>
      </c>
      <c r="E25" s="94" t="s">
        <v>999</v>
      </c>
      <c r="F25" s="48">
        <v>20</v>
      </c>
      <c r="G25" s="38">
        <v>26.66</v>
      </c>
      <c r="H25" s="39">
        <v>4.2</v>
      </c>
      <c r="I25" s="38">
        <v>10</v>
      </c>
      <c r="J25" s="48">
        <v>180</v>
      </c>
      <c r="K25" s="38">
        <v>6.5</v>
      </c>
      <c r="L25" s="39">
        <v>0.21</v>
      </c>
      <c r="M25" s="217">
        <v>16</v>
      </c>
      <c r="N25" s="129">
        <f t="shared" si="0"/>
        <v>59.16</v>
      </c>
      <c r="O25" s="216">
        <v>11</v>
      </c>
      <c r="R25" s="18"/>
      <c r="S25" s="19"/>
    </row>
    <row r="26" spans="1:19">
      <c r="A26" s="82" t="s">
        <v>140</v>
      </c>
      <c r="B26" s="82" t="s">
        <v>141</v>
      </c>
      <c r="C26" s="82" t="s">
        <v>142</v>
      </c>
      <c r="D26" s="157">
        <v>12</v>
      </c>
      <c r="E26" s="77" t="s">
        <v>1002</v>
      </c>
      <c r="F26" s="48">
        <v>17</v>
      </c>
      <c r="G26" s="38">
        <v>22.660999999999998</v>
      </c>
      <c r="H26" s="39">
        <v>5</v>
      </c>
      <c r="I26" s="38">
        <v>6</v>
      </c>
      <c r="J26" s="48">
        <v>206</v>
      </c>
      <c r="K26" s="38">
        <v>11.5</v>
      </c>
      <c r="L26" s="39">
        <v>0.22</v>
      </c>
      <c r="M26" s="217">
        <v>16</v>
      </c>
      <c r="N26" s="129">
        <f t="shared" si="0"/>
        <v>56.161000000000001</v>
      </c>
      <c r="O26" s="216">
        <v>12</v>
      </c>
      <c r="R26" s="18"/>
      <c r="S26" s="19"/>
    </row>
    <row r="27" spans="1:19">
      <c r="A27" s="134" t="s">
        <v>195</v>
      </c>
      <c r="B27" s="134" t="s">
        <v>59</v>
      </c>
      <c r="C27" s="134" t="s">
        <v>43</v>
      </c>
      <c r="D27" s="157">
        <v>13</v>
      </c>
      <c r="E27" s="134" t="s">
        <v>1003</v>
      </c>
      <c r="F27" s="48">
        <v>12</v>
      </c>
      <c r="G27" s="38">
        <v>15.995999999999999</v>
      </c>
      <c r="H27" s="39">
        <v>4.3</v>
      </c>
      <c r="I27" s="38">
        <v>9</v>
      </c>
      <c r="J27" s="48">
        <v>216</v>
      </c>
      <c r="K27" s="38">
        <v>13</v>
      </c>
      <c r="L27" s="39">
        <v>0.18</v>
      </c>
      <c r="M27" s="217">
        <v>18</v>
      </c>
      <c r="N27" s="129">
        <f t="shared" si="0"/>
        <v>55.995999999999995</v>
      </c>
      <c r="O27" s="216">
        <v>13</v>
      </c>
      <c r="R27" s="18"/>
      <c r="S27" s="19"/>
    </row>
    <row r="28" spans="1:19">
      <c r="A28" s="134" t="s">
        <v>252</v>
      </c>
      <c r="B28" s="134" t="s">
        <v>125</v>
      </c>
      <c r="C28" s="134" t="s">
        <v>199</v>
      </c>
      <c r="D28" s="157">
        <v>14</v>
      </c>
      <c r="E28" s="134" t="s">
        <v>1003</v>
      </c>
      <c r="F28" s="48">
        <v>11</v>
      </c>
      <c r="G28" s="38">
        <v>14.663</v>
      </c>
      <c r="H28" s="39">
        <v>3.54</v>
      </c>
      <c r="I28" s="38">
        <v>12</v>
      </c>
      <c r="J28" s="48">
        <v>217</v>
      </c>
      <c r="K28" s="38">
        <v>13</v>
      </c>
      <c r="L28" s="39">
        <v>0.22</v>
      </c>
      <c r="M28" s="217">
        <v>16</v>
      </c>
      <c r="N28" s="129">
        <f t="shared" si="0"/>
        <v>55.662999999999997</v>
      </c>
      <c r="O28" s="216">
        <v>14</v>
      </c>
      <c r="R28" s="18"/>
      <c r="S28" s="19"/>
    </row>
    <row r="29" spans="1:19">
      <c r="A29" s="134" t="s">
        <v>244</v>
      </c>
      <c r="B29" s="134" t="s">
        <v>59</v>
      </c>
      <c r="C29" s="134" t="s">
        <v>43</v>
      </c>
      <c r="D29" s="157">
        <v>15</v>
      </c>
      <c r="E29" s="134" t="s">
        <v>1003</v>
      </c>
      <c r="F29" s="48">
        <v>8</v>
      </c>
      <c r="G29" s="38">
        <v>10.664</v>
      </c>
      <c r="H29" s="39">
        <v>3.24</v>
      </c>
      <c r="I29" s="38">
        <v>16</v>
      </c>
      <c r="J29" s="48">
        <v>227</v>
      </c>
      <c r="K29" s="38">
        <v>14.5</v>
      </c>
      <c r="L29" s="39">
        <v>0.25</v>
      </c>
      <c r="M29" s="217">
        <v>14</v>
      </c>
      <c r="N29" s="129">
        <f t="shared" si="0"/>
        <v>55.164000000000001</v>
      </c>
      <c r="O29" s="216">
        <v>15</v>
      </c>
      <c r="R29" s="18"/>
      <c r="S29" s="19"/>
    </row>
    <row r="30" spans="1:19">
      <c r="A30" s="94" t="s">
        <v>44</v>
      </c>
      <c r="B30" s="94" t="s">
        <v>45</v>
      </c>
      <c r="C30" s="94" t="s">
        <v>46</v>
      </c>
      <c r="D30" s="157">
        <v>16</v>
      </c>
      <c r="E30" s="94" t="s">
        <v>999</v>
      </c>
      <c r="F30" s="48">
        <v>23</v>
      </c>
      <c r="G30" s="38">
        <v>30.658999999999999</v>
      </c>
      <c r="H30" s="39"/>
      <c r="I30" s="38">
        <v>0</v>
      </c>
      <c r="J30" s="48">
        <v>182</v>
      </c>
      <c r="K30" s="38">
        <v>7</v>
      </c>
      <c r="L30" s="39">
        <v>0.2</v>
      </c>
      <c r="M30" s="217">
        <v>17</v>
      </c>
      <c r="N30" s="129">
        <f t="shared" si="0"/>
        <v>54.658999999999999</v>
      </c>
      <c r="O30" s="216">
        <v>16</v>
      </c>
      <c r="R30" s="18"/>
      <c r="S30" s="19"/>
    </row>
    <row r="31" spans="1:19">
      <c r="A31" s="82" t="s">
        <v>185</v>
      </c>
      <c r="B31" s="82" t="s">
        <v>186</v>
      </c>
      <c r="C31" s="82" t="s">
        <v>152</v>
      </c>
      <c r="D31" s="157">
        <v>17</v>
      </c>
      <c r="E31" s="82" t="s">
        <v>1001</v>
      </c>
      <c r="F31" s="48">
        <v>15</v>
      </c>
      <c r="G31" s="38">
        <v>19.995000000000001</v>
      </c>
      <c r="H31" s="39">
        <v>4.3</v>
      </c>
      <c r="I31" s="38">
        <v>9</v>
      </c>
      <c r="J31" s="48">
        <v>191</v>
      </c>
      <c r="K31" s="38">
        <v>8.5</v>
      </c>
      <c r="L31" s="39">
        <v>0.19</v>
      </c>
      <c r="M31" s="217">
        <v>17</v>
      </c>
      <c r="N31" s="129">
        <f t="shared" si="0"/>
        <v>54.495000000000005</v>
      </c>
      <c r="O31" s="216">
        <v>17</v>
      </c>
      <c r="R31" s="18"/>
      <c r="S31" s="19"/>
    </row>
    <row r="32" spans="1:19">
      <c r="A32" s="82" t="s">
        <v>121</v>
      </c>
      <c r="B32" s="82" t="s">
        <v>122</v>
      </c>
      <c r="C32" s="82" t="s">
        <v>123</v>
      </c>
      <c r="D32" s="157">
        <v>18</v>
      </c>
      <c r="E32" s="77" t="s">
        <v>1002</v>
      </c>
      <c r="F32" s="48">
        <v>16</v>
      </c>
      <c r="G32" s="38">
        <v>21.327999999999999</v>
      </c>
      <c r="H32" s="39">
        <v>3.29</v>
      </c>
      <c r="I32" s="38">
        <v>15</v>
      </c>
      <c r="J32" s="48"/>
      <c r="K32" s="38">
        <v>0</v>
      </c>
      <c r="L32" s="39">
        <v>0.21</v>
      </c>
      <c r="M32" s="217">
        <v>16</v>
      </c>
      <c r="N32" s="129">
        <f t="shared" si="0"/>
        <v>52.328000000000003</v>
      </c>
      <c r="O32" s="216">
        <v>18</v>
      </c>
      <c r="R32" s="18"/>
      <c r="S32" s="19"/>
    </row>
    <row r="33" spans="1:19">
      <c r="A33" s="94" t="s">
        <v>58</v>
      </c>
      <c r="B33" s="94" t="s">
        <v>59</v>
      </c>
      <c r="C33" s="94" t="s">
        <v>60</v>
      </c>
      <c r="D33" s="157">
        <v>19</v>
      </c>
      <c r="E33" s="94" t="s">
        <v>999</v>
      </c>
      <c r="F33" s="48">
        <v>22</v>
      </c>
      <c r="G33" s="38">
        <v>29.326000000000001</v>
      </c>
      <c r="H33" s="39">
        <v>4.34</v>
      </c>
      <c r="I33" s="38">
        <v>9</v>
      </c>
      <c r="J33" s="48">
        <v>223</v>
      </c>
      <c r="K33" s="38">
        <v>14</v>
      </c>
      <c r="L33" s="39"/>
      <c r="M33" s="217">
        <v>0</v>
      </c>
      <c r="N33" s="129">
        <f t="shared" si="0"/>
        <v>52.326000000000001</v>
      </c>
      <c r="O33" s="216">
        <v>19</v>
      </c>
      <c r="R33" s="18"/>
      <c r="S33" s="19"/>
    </row>
    <row r="34" spans="1:19">
      <c r="A34" s="82" t="s">
        <v>205</v>
      </c>
      <c r="B34" s="82" t="s">
        <v>206</v>
      </c>
      <c r="C34" s="82" t="s">
        <v>43</v>
      </c>
      <c r="D34" s="157">
        <v>20</v>
      </c>
      <c r="E34" s="77" t="s">
        <v>1000</v>
      </c>
      <c r="F34" s="48">
        <v>3</v>
      </c>
      <c r="G34" s="38">
        <v>3.9989999999999997</v>
      </c>
      <c r="H34" s="39">
        <v>4.08</v>
      </c>
      <c r="I34" s="38">
        <v>11</v>
      </c>
      <c r="J34" s="48">
        <v>245</v>
      </c>
      <c r="K34" s="38">
        <v>18.5</v>
      </c>
      <c r="L34" s="39">
        <v>0.17</v>
      </c>
      <c r="M34" s="217">
        <v>18</v>
      </c>
      <c r="N34" s="129">
        <f t="shared" si="0"/>
        <v>51.498999999999995</v>
      </c>
      <c r="O34" s="216">
        <v>20</v>
      </c>
      <c r="R34" s="18"/>
      <c r="S34" s="19"/>
    </row>
    <row r="35" spans="1:19">
      <c r="A35" s="94" t="s">
        <v>1007</v>
      </c>
      <c r="B35" s="94" t="s">
        <v>105</v>
      </c>
      <c r="C35" s="94" t="s">
        <v>70</v>
      </c>
      <c r="D35" s="157">
        <v>21</v>
      </c>
      <c r="E35" s="94" t="s">
        <v>999</v>
      </c>
      <c r="F35" s="48">
        <v>16</v>
      </c>
      <c r="G35" s="38">
        <v>21.327999999999999</v>
      </c>
      <c r="H35" s="39"/>
      <c r="I35" s="38">
        <v>0</v>
      </c>
      <c r="J35" s="48">
        <v>227</v>
      </c>
      <c r="K35" s="38">
        <v>14.5</v>
      </c>
      <c r="L35" s="39">
        <v>0.24</v>
      </c>
      <c r="M35" s="217">
        <v>15</v>
      </c>
      <c r="N35" s="129">
        <f t="shared" si="0"/>
        <v>50.828000000000003</v>
      </c>
      <c r="O35" s="216">
        <v>21</v>
      </c>
      <c r="R35" s="18"/>
      <c r="S35" s="19"/>
    </row>
    <row r="36" spans="1:19">
      <c r="A36" s="94" t="s">
        <v>35</v>
      </c>
      <c r="B36" s="94" t="s">
        <v>36</v>
      </c>
      <c r="C36" s="94" t="s">
        <v>37</v>
      </c>
      <c r="D36" s="157">
        <v>22</v>
      </c>
      <c r="E36" s="94" t="s">
        <v>999</v>
      </c>
      <c r="F36" s="48">
        <v>18</v>
      </c>
      <c r="G36" s="38">
        <v>23.994</v>
      </c>
      <c r="H36" s="39"/>
      <c r="I36" s="38">
        <v>0</v>
      </c>
      <c r="J36" s="48">
        <v>203</v>
      </c>
      <c r="K36" s="38">
        <v>10.5</v>
      </c>
      <c r="L36" s="39">
        <v>0.21</v>
      </c>
      <c r="M36" s="217">
        <v>16</v>
      </c>
      <c r="N36" s="129">
        <f t="shared" si="0"/>
        <v>50.494</v>
      </c>
      <c r="O36" s="216">
        <v>22</v>
      </c>
      <c r="R36" s="20"/>
      <c r="S36" s="21"/>
    </row>
    <row r="37" spans="1:19">
      <c r="A37" s="82" t="s">
        <v>209</v>
      </c>
      <c r="B37" s="82" t="s">
        <v>210</v>
      </c>
      <c r="C37" s="82" t="s">
        <v>199</v>
      </c>
      <c r="D37" s="157">
        <v>23</v>
      </c>
      <c r="E37" s="77" t="s">
        <v>1000</v>
      </c>
      <c r="F37" s="48">
        <v>14</v>
      </c>
      <c r="G37" s="38">
        <v>18.661999999999999</v>
      </c>
      <c r="H37" s="39">
        <v>5.16</v>
      </c>
      <c r="I37" s="38">
        <v>5</v>
      </c>
      <c r="J37" s="48">
        <v>215</v>
      </c>
      <c r="K37" s="38">
        <v>12.5</v>
      </c>
      <c r="L37" s="39">
        <v>0.27</v>
      </c>
      <c r="M37" s="217">
        <v>13</v>
      </c>
      <c r="N37" s="129">
        <f t="shared" si="0"/>
        <v>49.161999999999999</v>
      </c>
      <c r="O37" s="216">
        <v>23</v>
      </c>
      <c r="R37" s="22"/>
      <c r="S37" s="19"/>
    </row>
    <row r="38" spans="1:19">
      <c r="A38" s="94" t="s">
        <v>421</v>
      </c>
      <c r="B38" s="94" t="s">
        <v>265</v>
      </c>
      <c r="C38" s="94" t="s">
        <v>239</v>
      </c>
      <c r="D38" s="157">
        <v>24</v>
      </c>
      <c r="E38" s="94" t="s">
        <v>999</v>
      </c>
      <c r="F38" s="48">
        <v>24</v>
      </c>
      <c r="G38" s="38">
        <v>31.991999999999997</v>
      </c>
      <c r="H38" s="39">
        <v>5.45</v>
      </c>
      <c r="I38" s="38">
        <v>3</v>
      </c>
      <c r="J38" s="48"/>
      <c r="K38" s="38">
        <v>0</v>
      </c>
      <c r="L38" s="39">
        <v>0.25</v>
      </c>
      <c r="M38" s="217">
        <v>14</v>
      </c>
      <c r="N38" s="129">
        <f t="shared" si="0"/>
        <v>48.991999999999997</v>
      </c>
      <c r="O38" s="216">
        <v>24</v>
      </c>
      <c r="R38" s="22"/>
      <c r="S38" s="19"/>
    </row>
    <row r="39" spans="1:19">
      <c r="A39" s="82" t="s">
        <v>159</v>
      </c>
      <c r="B39" s="82" t="s">
        <v>160</v>
      </c>
      <c r="C39" s="82" t="s">
        <v>161</v>
      </c>
      <c r="D39" s="157">
        <v>25</v>
      </c>
      <c r="E39" s="82" t="s">
        <v>1001</v>
      </c>
      <c r="F39" s="48">
        <v>14</v>
      </c>
      <c r="G39" s="38">
        <v>18.661999999999999</v>
      </c>
      <c r="H39" s="39">
        <v>4.43</v>
      </c>
      <c r="I39" s="38">
        <v>8</v>
      </c>
      <c r="J39" s="48">
        <v>197</v>
      </c>
      <c r="K39" s="38">
        <v>9.5</v>
      </c>
      <c r="L39" s="39">
        <v>0.3</v>
      </c>
      <c r="M39" s="217">
        <v>12</v>
      </c>
      <c r="N39" s="129">
        <f t="shared" si="0"/>
        <v>48.161999999999999</v>
      </c>
      <c r="O39" s="216">
        <v>25</v>
      </c>
      <c r="R39" s="22"/>
      <c r="S39" s="19"/>
    </row>
    <row r="40" spans="1:19">
      <c r="A40" s="82" t="s">
        <v>96</v>
      </c>
      <c r="B40" s="82" t="s">
        <v>97</v>
      </c>
      <c r="C40" s="82" t="s">
        <v>98</v>
      </c>
      <c r="D40" s="157">
        <v>26</v>
      </c>
      <c r="E40" s="77" t="s">
        <v>1002</v>
      </c>
      <c r="F40" s="48">
        <v>12</v>
      </c>
      <c r="G40" s="38">
        <v>15.995999999999999</v>
      </c>
      <c r="H40" s="39">
        <v>3.18</v>
      </c>
      <c r="I40" s="38">
        <v>16</v>
      </c>
      <c r="J40" s="48"/>
      <c r="K40" s="38">
        <v>0</v>
      </c>
      <c r="L40" s="39">
        <v>0.22</v>
      </c>
      <c r="M40" s="217">
        <v>16</v>
      </c>
      <c r="N40" s="129">
        <f t="shared" si="0"/>
        <v>47.995999999999995</v>
      </c>
      <c r="O40" s="216">
        <v>26</v>
      </c>
      <c r="R40" s="22"/>
      <c r="S40" s="19"/>
    </row>
    <row r="41" spans="1:19">
      <c r="A41" s="134" t="s">
        <v>247</v>
      </c>
      <c r="B41" s="134" t="s">
        <v>178</v>
      </c>
      <c r="C41" s="134" t="s">
        <v>248</v>
      </c>
      <c r="D41" s="157">
        <v>27</v>
      </c>
      <c r="E41" s="134" t="s">
        <v>1003</v>
      </c>
      <c r="F41" s="48">
        <v>12</v>
      </c>
      <c r="G41" s="38">
        <v>15.995999999999999</v>
      </c>
      <c r="H41" s="39">
        <v>3.58</v>
      </c>
      <c r="I41" s="38">
        <v>12</v>
      </c>
      <c r="J41" s="48">
        <v>256</v>
      </c>
      <c r="K41" s="38">
        <v>19.5</v>
      </c>
      <c r="L41" s="39"/>
      <c r="M41" s="217">
        <v>0</v>
      </c>
      <c r="N41" s="129">
        <f t="shared" si="0"/>
        <v>47.495999999999995</v>
      </c>
      <c r="O41" s="216">
        <v>27</v>
      </c>
      <c r="R41" s="22"/>
      <c r="S41" s="19"/>
    </row>
    <row r="42" spans="1:19">
      <c r="A42" s="82" t="s">
        <v>101</v>
      </c>
      <c r="B42" s="82" t="s">
        <v>102</v>
      </c>
      <c r="C42" s="82" t="s">
        <v>103</v>
      </c>
      <c r="D42" s="157">
        <v>28</v>
      </c>
      <c r="E42" s="77" t="s">
        <v>1002</v>
      </c>
      <c r="F42" s="48">
        <v>13</v>
      </c>
      <c r="G42" s="38">
        <v>17.329000000000001</v>
      </c>
      <c r="H42" s="39">
        <v>3.29</v>
      </c>
      <c r="I42" s="38">
        <v>15</v>
      </c>
      <c r="J42" s="48"/>
      <c r="K42" s="38">
        <v>0</v>
      </c>
      <c r="L42" s="39">
        <v>0.25</v>
      </c>
      <c r="M42" s="217">
        <v>14</v>
      </c>
      <c r="N42" s="129">
        <f t="shared" si="0"/>
        <v>46.329000000000001</v>
      </c>
      <c r="O42" s="216">
        <v>28</v>
      </c>
      <c r="R42" s="22"/>
      <c r="S42" s="19"/>
    </row>
    <row r="43" spans="1:19">
      <c r="A43" s="82" t="s">
        <v>129</v>
      </c>
      <c r="B43" s="82" t="s">
        <v>130</v>
      </c>
      <c r="C43" s="82" t="s">
        <v>131</v>
      </c>
      <c r="D43" s="157">
        <v>29</v>
      </c>
      <c r="E43" s="77" t="s">
        <v>1002</v>
      </c>
      <c r="F43" s="48">
        <v>13</v>
      </c>
      <c r="G43" s="38">
        <v>17.329000000000001</v>
      </c>
      <c r="H43" s="39">
        <v>5.0599999999999996</v>
      </c>
      <c r="I43" s="38">
        <v>6</v>
      </c>
      <c r="J43" s="48">
        <v>193</v>
      </c>
      <c r="K43" s="38">
        <v>9</v>
      </c>
      <c r="L43" s="39">
        <v>0.25</v>
      </c>
      <c r="M43" s="217">
        <v>14</v>
      </c>
      <c r="N43" s="129">
        <f t="shared" si="0"/>
        <v>46.329000000000001</v>
      </c>
      <c r="O43" s="216">
        <v>29</v>
      </c>
      <c r="R43" s="22"/>
      <c r="S43" s="19"/>
    </row>
    <row r="44" spans="1:19">
      <c r="A44" s="134" t="s">
        <v>251</v>
      </c>
      <c r="B44" s="134" t="s">
        <v>102</v>
      </c>
      <c r="C44" s="134" t="s">
        <v>41</v>
      </c>
      <c r="D44" s="157">
        <v>30</v>
      </c>
      <c r="E44" s="134" t="s">
        <v>1003</v>
      </c>
      <c r="F44" s="48">
        <v>8</v>
      </c>
      <c r="G44" s="38">
        <v>10.664</v>
      </c>
      <c r="H44" s="39">
        <v>3.36</v>
      </c>
      <c r="I44" s="38">
        <v>14</v>
      </c>
      <c r="J44" s="48">
        <v>181</v>
      </c>
      <c r="K44" s="38">
        <v>7</v>
      </c>
      <c r="L44" s="39">
        <v>0.26</v>
      </c>
      <c r="M44" s="217">
        <v>14</v>
      </c>
      <c r="N44" s="129">
        <f t="shared" si="0"/>
        <v>45.664000000000001</v>
      </c>
      <c r="O44" s="216">
        <v>30</v>
      </c>
      <c r="R44" s="22"/>
      <c r="S44" s="19"/>
    </row>
    <row r="45" spans="1:19">
      <c r="A45" s="82" t="s">
        <v>213</v>
      </c>
      <c r="B45" s="82" t="s">
        <v>45</v>
      </c>
      <c r="C45" s="82" t="s">
        <v>60</v>
      </c>
      <c r="D45" s="157">
        <v>31</v>
      </c>
      <c r="E45" s="77" t="s">
        <v>1000</v>
      </c>
      <c r="F45" s="213">
        <v>11</v>
      </c>
      <c r="G45" s="49">
        <v>14.663</v>
      </c>
      <c r="H45" s="174">
        <v>4.53</v>
      </c>
      <c r="I45" s="213">
        <v>7</v>
      </c>
      <c r="J45" s="213">
        <v>198</v>
      </c>
      <c r="K45" s="49">
        <v>9.5</v>
      </c>
      <c r="L45" s="39">
        <v>0.28999999999999998</v>
      </c>
      <c r="M45" s="217">
        <v>12</v>
      </c>
      <c r="N45" s="129">
        <f t="shared" si="0"/>
        <v>43.162999999999997</v>
      </c>
      <c r="O45" s="216">
        <v>31</v>
      </c>
      <c r="R45" s="22"/>
      <c r="S45" s="19"/>
    </row>
    <row r="46" spans="1:19">
      <c r="A46" s="94" t="s">
        <v>89</v>
      </c>
      <c r="B46" s="94" t="s">
        <v>83</v>
      </c>
      <c r="C46" s="94" t="s">
        <v>90</v>
      </c>
      <c r="D46" s="157">
        <v>32</v>
      </c>
      <c r="E46" s="94" t="s">
        <v>999</v>
      </c>
      <c r="F46" s="48">
        <v>14</v>
      </c>
      <c r="G46" s="38">
        <v>18.661999999999999</v>
      </c>
      <c r="H46" s="39">
        <v>4.4000000000000004</v>
      </c>
      <c r="I46" s="38">
        <v>8</v>
      </c>
      <c r="J46" s="48"/>
      <c r="K46" s="38">
        <v>0</v>
      </c>
      <c r="L46" s="39">
        <v>0.21</v>
      </c>
      <c r="M46" s="217">
        <v>16</v>
      </c>
      <c r="N46" s="129">
        <f t="shared" si="0"/>
        <v>42.661999999999999</v>
      </c>
      <c r="O46" s="216">
        <v>32</v>
      </c>
      <c r="R46" s="22"/>
      <c r="S46" s="19"/>
    </row>
    <row r="47" spans="1:19">
      <c r="A47" s="82" t="s">
        <v>147</v>
      </c>
      <c r="B47" s="82" t="s">
        <v>148</v>
      </c>
      <c r="C47" s="82" t="s">
        <v>43</v>
      </c>
      <c r="D47" s="157">
        <v>33</v>
      </c>
      <c r="E47" s="77" t="s">
        <v>1002</v>
      </c>
      <c r="F47" s="48">
        <v>11</v>
      </c>
      <c r="G47" s="38">
        <v>14.663</v>
      </c>
      <c r="H47" s="39">
        <v>3.35</v>
      </c>
      <c r="I47" s="38">
        <v>14</v>
      </c>
      <c r="J47" s="48"/>
      <c r="K47" s="38">
        <v>0</v>
      </c>
      <c r="L47" s="39">
        <v>0.27</v>
      </c>
      <c r="M47" s="217">
        <v>13</v>
      </c>
      <c r="N47" s="129">
        <f t="shared" ref="N47:N74" si="1">SUM(C47,E47,G47,I47,K47,M47)</f>
        <v>41.662999999999997</v>
      </c>
      <c r="O47" s="216">
        <v>33</v>
      </c>
      <c r="R47" s="22"/>
      <c r="S47" s="19"/>
    </row>
    <row r="48" spans="1:19">
      <c r="A48" s="82" t="s">
        <v>207</v>
      </c>
      <c r="B48" s="82" t="s">
        <v>40</v>
      </c>
      <c r="C48" s="82" t="s">
        <v>43</v>
      </c>
      <c r="D48" s="157">
        <v>34</v>
      </c>
      <c r="E48" s="77" t="s">
        <v>1000</v>
      </c>
      <c r="F48" s="48">
        <v>16</v>
      </c>
      <c r="G48" s="38">
        <v>21.327999999999999</v>
      </c>
      <c r="H48" s="39">
        <v>5.4</v>
      </c>
      <c r="I48" s="38">
        <v>4</v>
      </c>
      <c r="J48" s="48">
        <v>170</v>
      </c>
      <c r="K48" s="38">
        <v>3</v>
      </c>
      <c r="L48" s="39">
        <v>0.28000000000000003</v>
      </c>
      <c r="M48" s="217">
        <v>13</v>
      </c>
      <c r="N48" s="129">
        <f t="shared" si="1"/>
        <v>41.328000000000003</v>
      </c>
      <c r="O48" s="216">
        <v>34</v>
      </c>
      <c r="R48" s="22"/>
      <c r="S48" s="19"/>
    </row>
    <row r="49" spans="1:19">
      <c r="A49" s="82" t="s">
        <v>151</v>
      </c>
      <c r="B49" s="82" t="s">
        <v>69</v>
      </c>
      <c r="C49" s="82" t="s">
        <v>152</v>
      </c>
      <c r="D49" s="157">
        <v>35</v>
      </c>
      <c r="E49" s="82" t="s">
        <v>1001</v>
      </c>
      <c r="F49" s="48">
        <v>9</v>
      </c>
      <c r="G49" s="38">
        <v>11.997</v>
      </c>
      <c r="H49" s="39"/>
      <c r="I49" s="38">
        <v>0</v>
      </c>
      <c r="J49" s="48">
        <v>221</v>
      </c>
      <c r="K49" s="38">
        <v>14</v>
      </c>
      <c r="L49" s="39">
        <v>0.25</v>
      </c>
      <c r="M49" s="217">
        <v>14</v>
      </c>
      <c r="N49" s="129">
        <f t="shared" si="1"/>
        <v>39.997</v>
      </c>
      <c r="O49" s="216">
        <v>35</v>
      </c>
      <c r="R49" s="22"/>
      <c r="S49" s="19"/>
    </row>
    <row r="50" spans="1:19">
      <c r="A50" s="82" t="s">
        <v>214</v>
      </c>
      <c r="B50" s="82" t="s">
        <v>206</v>
      </c>
      <c r="C50" s="82" t="s">
        <v>215</v>
      </c>
      <c r="D50" s="157">
        <v>36</v>
      </c>
      <c r="E50" s="77" t="s">
        <v>1000</v>
      </c>
      <c r="F50" s="48">
        <v>4</v>
      </c>
      <c r="G50" s="38">
        <v>5.3319999999999999</v>
      </c>
      <c r="H50" s="39">
        <v>4.2</v>
      </c>
      <c r="I50" s="38">
        <v>10</v>
      </c>
      <c r="J50" s="48">
        <v>190</v>
      </c>
      <c r="K50" s="38">
        <v>8</v>
      </c>
      <c r="L50" s="39">
        <v>0.21</v>
      </c>
      <c r="M50" s="217">
        <v>16</v>
      </c>
      <c r="N50" s="129">
        <f t="shared" si="1"/>
        <v>39.332000000000001</v>
      </c>
      <c r="O50" s="216">
        <v>36</v>
      </c>
      <c r="R50" s="22"/>
      <c r="S50" s="19"/>
    </row>
    <row r="51" spans="1:19">
      <c r="A51" s="134" t="s">
        <v>262</v>
      </c>
      <c r="B51" s="134" t="s">
        <v>75</v>
      </c>
      <c r="C51" s="134" t="s">
        <v>70</v>
      </c>
      <c r="D51" s="157">
        <v>37</v>
      </c>
      <c r="E51" s="134" t="s">
        <v>1003</v>
      </c>
      <c r="F51" s="48"/>
      <c r="G51" s="38">
        <v>0</v>
      </c>
      <c r="H51" s="39">
        <v>4.5</v>
      </c>
      <c r="I51" s="38">
        <v>7</v>
      </c>
      <c r="J51" s="48">
        <v>260</v>
      </c>
      <c r="K51" s="49">
        <v>20</v>
      </c>
      <c r="L51" s="39">
        <v>0.31</v>
      </c>
      <c r="M51" s="217">
        <v>11</v>
      </c>
      <c r="N51" s="129">
        <f t="shared" si="1"/>
        <v>38</v>
      </c>
      <c r="O51" s="216">
        <v>37</v>
      </c>
      <c r="R51" s="22"/>
      <c r="S51" s="19"/>
    </row>
    <row r="52" spans="1:19">
      <c r="A52" s="134" t="s">
        <v>256</v>
      </c>
      <c r="B52" s="134" t="s">
        <v>172</v>
      </c>
      <c r="C52" s="134" t="s">
        <v>199</v>
      </c>
      <c r="D52" s="157">
        <v>38</v>
      </c>
      <c r="E52" s="134" t="s">
        <v>1003</v>
      </c>
      <c r="F52" s="48">
        <v>10</v>
      </c>
      <c r="G52" s="38">
        <v>13.33</v>
      </c>
      <c r="H52" s="39">
        <v>3.51</v>
      </c>
      <c r="I52" s="38">
        <v>12</v>
      </c>
      <c r="J52" s="48">
        <v>212</v>
      </c>
      <c r="K52" s="38">
        <v>12.5</v>
      </c>
      <c r="L52" s="39"/>
      <c r="M52" s="217">
        <v>0</v>
      </c>
      <c r="N52" s="129">
        <f t="shared" si="1"/>
        <v>37.83</v>
      </c>
      <c r="O52" s="216">
        <v>38</v>
      </c>
      <c r="R52" s="19"/>
      <c r="S52" s="19"/>
    </row>
    <row r="53" spans="1:19">
      <c r="A53" s="134" t="s">
        <v>241</v>
      </c>
      <c r="B53" s="134" t="s">
        <v>242</v>
      </c>
      <c r="C53" s="134" t="s">
        <v>60</v>
      </c>
      <c r="D53" s="157">
        <v>39</v>
      </c>
      <c r="E53" s="134" t="s">
        <v>1003</v>
      </c>
      <c r="F53" s="48"/>
      <c r="G53" s="38">
        <v>0</v>
      </c>
      <c r="H53" s="39">
        <v>3.57</v>
      </c>
      <c r="I53" s="38">
        <v>12</v>
      </c>
      <c r="J53" s="48">
        <v>200</v>
      </c>
      <c r="K53" s="38">
        <v>10</v>
      </c>
      <c r="L53" s="39">
        <v>0.24</v>
      </c>
      <c r="M53" s="217">
        <v>15</v>
      </c>
      <c r="N53" s="129">
        <f t="shared" si="1"/>
        <v>37</v>
      </c>
      <c r="O53" s="216">
        <v>39</v>
      </c>
      <c r="R53" s="19"/>
      <c r="S53" s="19"/>
    </row>
    <row r="54" spans="1:19">
      <c r="A54" s="134" t="s">
        <v>261</v>
      </c>
      <c r="B54" s="134" t="s">
        <v>45</v>
      </c>
      <c r="C54" s="134" t="s">
        <v>199</v>
      </c>
      <c r="D54" s="157">
        <v>40</v>
      </c>
      <c r="E54" s="134" t="s">
        <v>1003</v>
      </c>
      <c r="F54" s="48"/>
      <c r="G54" s="38">
        <v>0</v>
      </c>
      <c r="H54" s="39">
        <v>4.42</v>
      </c>
      <c r="I54" s="38">
        <v>8</v>
      </c>
      <c r="J54" s="48">
        <v>229</v>
      </c>
      <c r="K54" s="38">
        <v>15</v>
      </c>
      <c r="L54" s="39">
        <v>0.25</v>
      </c>
      <c r="M54" s="217">
        <v>14</v>
      </c>
      <c r="N54" s="129">
        <f t="shared" si="1"/>
        <v>37</v>
      </c>
      <c r="O54" s="216">
        <v>40</v>
      </c>
      <c r="R54" s="19"/>
      <c r="S54" s="19"/>
    </row>
    <row r="55" spans="1:19">
      <c r="A55" s="82" t="s">
        <v>198</v>
      </c>
      <c r="B55" s="82" t="s">
        <v>69</v>
      </c>
      <c r="C55" s="82" t="s">
        <v>199</v>
      </c>
      <c r="D55" s="157">
        <v>41</v>
      </c>
      <c r="E55" s="77" t="s">
        <v>1000</v>
      </c>
      <c r="F55" s="48">
        <v>14</v>
      </c>
      <c r="G55" s="38">
        <v>18.661999999999999</v>
      </c>
      <c r="H55" s="39">
        <v>6.32</v>
      </c>
      <c r="I55" s="38">
        <v>1</v>
      </c>
      <c r="J55" s="48">
        <v>160</v>
      </c>
      <c r="K55" s="38">
        <v>3</v>
      </c>
      <c r="L55" s="39">
        <v>0.25</v>
      </c>
      <c r="M55" s="217">
        <v>14</v>
      </c>
      <c r="N55" s="129">
        <f t="shared" si="1"/>
        <v>36.661999999999999</v>
      </c>
      <c r="O55" s="216">
        <v>41</v>
      </c>
      <c r="R55" s="19"/>
      <c r="S55" s="19"/>
    </row>
    <row r="56" spans="1:19">
      <c r="A56" s="134" t="s">
        <v>264</v>
      </c>
      <c r="B56" s="134" t="s">
        <v>105</v>
      </c>
      <c r="C56" s="134" t="s">
        <v>41</v>
      </c>
      <c r="D56" s="157">
        <v>42</v>
      </c>
      <c r="E56" s="134" t="s">
        <v>1003</v>
      </c>
      <c r="F56" s="48"/>
      <c r="G56" s="38">
        <v>0</v>
      </c>
      <c r="H56" s="39">
        <v>4.22</v>
      </c>
      <c r="I56" s="38">
        <v>10</v>
      </c>
      <c r="J56" s="48">
        <v>186</v>
      </c>
      <c r="K56" s="38">
        <v>8</v>
      </c>
      <c r="L56" s="39">
        <v>0.17</v>
      </c>
      <c r="M56" s="217">
        <v>18</v>
      </c>
      <c r="N56" s="129">
        <f t="shared" si="1"/>
        <v>36</v>
      </c>
      <c r="O56" s="216">
        <v>42</v>
      </c>
      <c r="R56" s="19"/>
      <c r="S56" s="19"/>
    </row>
    <row r="57" spans="1:19">
      <c r="A57" s="82" t="s">
        <v>180</v>
      </c>
      <c r="B57" s="82" t="s">
        <v>181</v>
      </c>
      <c r="C57" s="82" t="s">
        <v>90</v>
      </c>
      <c r="D57" s="157">
        <v>43</v>
      </c>
      <c r="E57" s="82" t="s">
        <v>1001</v>
      </c>
      <c r="F57" s="48">
        <v>7</v>
      </c>
      <c r="G57" s="38">
        <v>9.3309999999999995</v>
      </c>
      <c r="H57" s="39">
        <v>6.54</v>
      </c>
      <c r="I57" s="38">
        <v>1</v>
      </c>
      <c r="J57" s="48">
        <v>208</v>
      </c>
      <c r="K57" s="38">
        <v>11.5</v>
      </c>
      <c r="L57" s="39">
        <v>0.26</v>
      </c>
      <c r="M57" s="217">
        <v>14</v>
      </c>
      <c r="N57" s="129">
        <f t="shared" si="1"/>
        <v>35.831000000000003</v>
      </c>
      <c r="O57" s="216">
        <v>43</v>
      </c>
      <c r="R57" s="19"/>
      <c r="S57" s="19"/>
    </row>
    <row r="58" spans="1:19">
      <c r="A58" s="82" t="s">
        <v>192</v>
      </c>
      <c r="B58" s="82" t="s">
        <v>130</v>
      </c>
      <c r="C58" s="82" t="s">
        <v>37</v>
      </c>
      <c r="D58" s="157">
        <v>44</v>
      </c>
      <c r="E58" s="77" t="s">
        <v>1000</v>
      </c>
      <c r="F58" s="48">
        <v>4</v>
      </c>
      <c r="G58" s="38">
        <v>5.3319999999999999</v>
      </c>
      <c r="H58" s="39">
        <v>4.4000000000000004</v>
      </c>
      <c r="I58" s="38">
        <v>8</v>
      </c>
      <c r="J58" s="48">
        <v>160</v>
      </c>
      <c r="K58" s="38">
        <v>3</v>
      </c>
      <c r="L58" s="39">
        <v>0.16</v>
      </c>
      <c r="M58" s="217">
        <v>19</v>
      </c>
      <c r="N58" s="129">
        <f t="shared" si="1"/>
        <v>35.332000000000001</v>
      </c>
      <c r="O58" s="216">
        <v>44</v>
      </c>
      <c r="R58" s="19"/>
      <c r="S58" s="19"/>
    </row>
    <row r="59" spans="1:19">
      <c r="A59" s="134" t="s">
        <v>257</v>
      </c>
      <c r="B59" s="134" t="s">
        <v>250</v>
      </c>
      <c r="C59" s="134" t="s">
        <v>41</v>
      </c>
      <c r="D59" s="157">
        <v>45</v>
      </c>
      <c r="E59" s="134" t="s">
        <v>1003</v>
      </c>
      <c r="F59" s="48"/>
      <c r="G59" s="38">
        <v>0</v>
      </c>
      <c r="H59" s="39">
        <v>4.42</v>
      </c>
      <c r="I59" s="38">
        <v>8</v>
      </c>
      <c r="J59" s="48">
        <v>216</v>
      </c>
      <c r="K59" s="38">
        <v>13</v>
      </c>
      <c r="L59" s="39">
        <v>0.25</v>
      </c>
      <c r="M59" s="217">
        <v>14</v>
      </c>
      <c r="N59" s="129">
        <f t="shared" si="1"/>
        <v>35</v>
      </c>
      <c r="O59" s="216">
        <v>45</v>
      </c>
      <c r="R59" s="19"/>
      <c r="S59" s="19"/>
    </row>
    <row r="60" spans="1:19">
      <c r="A60" s="82" t="s">
        <v>118</v>
      </c>
      <c r="B60" s="82" t="s">
        <v>85</v>
      </c>
      <c r="C60" s="82" t="s">
        <v>41</v>
      </c>
      <c r="D60" s="157">
        <v>46</v>
      </c>
      <c r="E60" s="77" t="s">
        <v>1002</v>
      </c>
      <c r="F60" s="213">
        <v>14</v>
      </c>
      <c r="G60" s="49">
        <v>18.661999999999999</v>
      </c>
      <c r="H60" s="174">
        <v>5.2</v>
      </c>
      <c r="I60" s="38">
        <v>5</v>
      </c>
      <c r="J60" s="213"/>
      <c r="K60" s="38">
        <v>0</v>
      </c>
      <c r="L60" s="39">
        <v>0.32</v>
      </c>
      <c r="M60" s="217">
        <v>11</v>
      </c>
      <c r="N60" s="129">
        <f t="shared" si="1"/>
        <v>34.661999999999999</v>
      </c>
      <c r="O60" s="216">
        <v>46</v>
      </c>
      <c r="R60" s="19"/>
      <c r="S60" s="19"/>
    </row>
    <row r="61" spans="1:19">
      <c r="A61" s="82" t="s">
        <v>170</v>
      </c>
      <c r="B61" s="82" t="s">
        <v>102</v>
      </c>
      <c r="C61" s="82" t="s">
        <v>90</v>
      </c>
      <c r="D61" s="157">
        <v>47</v>
      </c>
      <c r="E61" s="82" t="s">
        <v>1001</v>
      </c>
      <c r="F61" s="48">
        <v>15</v>
      </c>
      <c r="G61" s="38">
        <v>19.995000000000001</v>
      </c>
      <c r="H61" s="39"/>
      <c r="I61" s="38">
        <v>0</v>
      </c>
      <c r="J61" s="48">
        <v>220</v>
      </c>
      <c r="K61" s="38">
        <v>14</v>
      </c>
      <c r="L61" s="39"/>
      <c r="M61" s="217">
        <v>0</v>
      </c>
      <c r="N61" s="129">
        <f t="shared" si="1"/>
        <v>33.995000000000005</v>
      </c>
      <c r="O61" s="216">
        <v>47</v>
      </c>
      <c r="R61" s="19"/>
      <c r="S61" s="19"/>
    </row>
    <row r="62" spans="1:19">
      <c r="A62" s="82" t="s">
        <v>224</v>
      </c>
      <c r="B62" s="82" t="s">
        <v>40</v>
      </c>
      <c r="C62" s="82" t="s">
        <v>43</v>
      </c>
      <c r="D62" s="157">
        <v>48</v>
      </c>
      <c r="E62" s="77" t="s">
        <v>1000</v>
      </c>
      <c r="F62" s="48">
        <v>6</v>
      </c>
      <c r="G62" s="38">
        <v>7.9979999999999993</v>
      </c>
      <c r="H62" s="39">
        <v>5.08</v>
      </c>
      <c r="I62" s="38">
        <v>6</v>
      </c>
      <c r="J62" s="48">
        <v>160</v>
      </c>
      <c r="K62" s="38">
        <v>3</v>
      </c>
      <c r="L62" s="39">
        <v>0.22</v>
      </c>
      <c r="M62" s="217">
        <v>16</v>
      </c>
      <c r="N62" s="129">
        <f t="shared" si="1"/>
        <v>32.997999999999998</v>
      </c>
      <c r="O62" s="216">
        <v>48</v>
      </c>
      <c r="R62" s="19"/>
      <c r="S62" s="19"/>
    </row>
    <row r="63" spans="1:19">
      <c r="A63" s="82" t="s">
        <v>176</v>
      </c>
      <c r="B63" s="82" t="s">
        <v>42</v>
      </c>
      <c r="C63" s="82" t="s">
        <v>78</v>
      </c>
      <c r="D63" s="157">
        <v>49</v>
      </c>
      <c r="E63" s="82" t="s">
        <v>1001</v>
      </c>
      <c r="F63" s="48">
        <v>14</v>
      </c>
      <c r="G63" s="38">
        <v>18.661999999999999</v>
      </c>
      <c r="H63" s="39"/>
      <c r="I63" s="38">
        <v>0</v>
      </c>
      <c r="J63" s="48"/>
      <c r="K63" s="38">
        <v>0</v>
      </c>
      <c r="L63" s="39">
        <v>0.28000000000000003</v>
      </c>
      <c r="M63" s="217">
        <v>13</v>
      </c>
      <c r="N63" s="129">
        <f t="shared" si="1"/>
        <v>31.661999999999999</v>
      </c>
      <c r="O63" s="216">
        <v>49</v>
      </c>
      <c r="R63" s="19"/>
      <c r="S63" s="19"/>
    </row>
    <row r="64" spans="1:19">
      <c r="A64" s="134" t="s">
        <v>256</v>
      </c>
      <c r="B64" s="134" t="s">
        <v>172</v>
      </c>
      <c r="C64" s="134" t="s">
        <v>78</v>
      </c>
      <c r="D64" s="157">
        <v>50</v>
      </c>
      <c r="E64" s="134" t="s">
        <v>1003</v>
      </c>
      <c r="F64" s="48"/>
      <c r="G64" s="38">
        <v>0</v>
      </c>
      <c r="H64" s="39">
        <v>4.1900000000000004</v>
      </c>
      <c r="I64" s="38">
        <v>10</v>
      </c>
      <c r="J64" s="48">
        <v>180</v>
      </c>
      <c r="K64" s="38">
        <v>6.5</v>
      </c>
      <c r="L64" s="39">
        <v>0.26</v>
      </c>
      <c r="M64" s="217">
        <v>14</v>
      </c>
      <c r="N64" s="129">
        <f t="shared" si="1"/>
        <v>30.5</v>
      </c>
      <c r="O64" s="216">
        <v>50</v>
      </c>
      <c r="R64" s="19"/>
      <c r="S64" s="19"/>
    </row>
    <row r="65" spans="1:19">
      <c r="A65" s="82" t="s">
        <v>171</v>
      </c>
      <c r="B65" s="82" t="s">
        <v>172</v>
      </c>
      <c r="C65" s="82" t="s">
        <v>43</v>
      </c>
      <c r="D65" s="157">
        <v>51</v>
      </c>
      <c r="E65" s="82" t="s">
        <v>1001</v>
      </c>
      <c r="F65" s="48"/>
      <c r="G65" s="38">
        <v>0</v>
      </c>
      <c r="H65" s="39">
        <v>8.1999999999999993</v>
      </c>
      <c r="I65" s="38">
        <v>1</v>
      </c>
      <c r="J65" s="48">
        <v>215</v>
      </c>
      <c r="K65" s="38">
        <v>12.5</v>
      </c>
      <c r="L65" s="39">
        <v>0.22</v>
      </c>
      <c r="M65" s="217">
        <v>16</v>
      </c>
      <c r="N65" s="129">
        <f t="shared" si="1"/>
        <v>29.5</v>
      </c>
      <c r="O65" s="216">
        <v>51</v>
      </c>
      <c r="R65" s="19"/>
      <c r="S65" s="19"/>
    </row>
    <row r="66" spans="1:19">
      <c r="A66" s="134" t="s">
        <v>260</v>
      </c>
      <c r="B66" s="134" t="s">
        <v>69</v>
      </c>
      <c r="C66" s="134" t="s">
        <v>60</v>
      </c>
      <c r="D66" s="157">
        <v>52</v>
      </c>
      <c r="E66" s="134" t="s">
        <v>1003</v>
      </c>
      <c r="F66" s="48">
        <v>11</v>
      </c>
      <c r="G66" s="38">
        <v>14.663</v>
      </c>
      <c r="H66" s="39">
        <v>4.43</v>
      </c>
      <c r="I66" s="38">
        <v>8</v>
      </c>
      <c r="J66" s="48">
        <v>176</v>
      </c>
      <c r="K66" s="38">
        <v>6</v>
      </c>
      <c r="L66" s="39"/>
      <c r="M66" s="217">
        <v>0</v>
      </c>
      <c r="N66" s="129">
        <f t="shared" si="1"/>
        <v>28.663</v>
      </c>
      <c r="O66" s="216">
        <v>52</v>
      </c>
      <c r="R66" s="19"/>
      <c r="S66" s="19"/>
    </row>
    <row r="67" spans="1:19">
      <c r="A67" s="134" t="s">
        <v>243</v>
      </c>
      <c r="B67" s="134" t="s">
        <v>130</v>
      </c>
      <c r="C67" s="134" t="s">
        <v>98</v>
      </c>
      <c r="D67" s="157">
        <v>53</v>
      </c>
      <c r="E67" s="134" t="s">
        <v>1003</v>
      </c>
      <c r="F67" s="48">
        <v>9</v>
      </c>
      <c r="G67" s="38">
        <v>11.997</v>
      </c>
      <c r="H67" s="39">
        <v>5.14</v>
      </c>
      <c r="I67" s="38">
        <v>6</v>
      </c>
      <c r="J67" s="48">
        <v>203</v>
      </c>
      <c r="K67" s="38">
        <v>10.5</v>
      </c>
      <c r="L67" s="39"/>
      <c r="M67" s="217">
        <v>0</v>
      </c>
      <c r="N67" s="129">
        <f t="shared" si="1"/>
        <v>28.497</v>
      </c>
      <c r="O67" s="216">
        <v>53</v>
      </c>
      <c r="R67" s="19"/>
      <c r="S67" s="19"/>
    </row>
    <row r="68" spans="1:19">
      <c r="A68" s="207" t="s">
        <v>245</v>
      </c>
      <c r="B68" s="134" t="s">
        <v>246</v>
      </c>
      <c r="C68" s="208" t="s">
        <v>90</v>
      </c>
      <c r="D68" s="157">
        <v>54</v>
      </c>
      <c r="E68" s="134" t="s">
        <v>1003</v>
      </c>
      <c r="F68" s="48">
        <v>9</v>
      </c>
      <c r="G68" s="38">
        <v>11.997</v>
      </c>
      <c r="H68" s="39"/>
      <c r="I68" s="38">
        <v>0</v>
      </c>
      <c r="J68" s="48"/>
      <c r="K68" s="38">
        <v>0</v>
      </c>
      <c r="L68" s="39">
        <v>0.22</v>
      </c>
      <c r="M68" s="217">
        <v>16</v>
      </c>
      <c r="N68" s="129">
        <f t="shared" si="1"/>
        <v>27.997</v>
      </c>
      <c r="O68" s="216">
        <v>54</v>
      </c>
      <c r="R68" s="19"/>
      <c r="S68" s="19"/>
    </row>
    <row r="69" spans="1:19">
      <c r="A69" s="82" t="s">
        <v>1008</v>
      </c>
      <c r="B69" s="82" t="s">
        <v>311</v>
      </c>
      <c r="C69" s="82" t="s">
        <v>287</v>
      </c>
      <c r="D69" s="157">
        <v>55</v>
      </c>
      <c r="E69" s="77" t="s">
        <v>1002</v>
      </c>
      <c r="F69" s="48">
        <v>14</v>
      </c>
      <c r="G69" s="38">
        <v>18.661999999999999</v>
      </c>
      <c r="H69" s="39"/>
      <c r="I69" s="38">
        <v>0</v>
      </c>
      <c r="J69" s="48">
        <v>192</v>
      </c>
      <c r="K69" s="38">
        <v>8.5</v>
      </c>
      <c r="L69" s="39"/>
      <c r="M69" s="217">
        <v>0</v>
      </c>
      <c r="N69" s="129">
        <f t="shared" si="1"/>
        <v>27.161999999999999</v>
      </c>
      <c r="O69" s="216">
        <v>55</v>
      </c>
      <c r="R69" s="21"/>
      <c r="S69" s="21"/>
    </row>
    <row r="70" spans="1:19">
      <c r="A70" s="82" t="s">
        <v>101</v>
      </c>
      <c r="B70" s="82" t="s">
        <v>40</v>
      </c>
      <c r="C70" s="82" t="s">
        <v>41</v>
      </c>
      <c r="D70" s="157">
        <v>56</v>
      </c>
      <c r="E70" s="82" t="s">
        <v>1001</v>
      </c>
      <c r="F70" s="48">
        <v>19</v>
      </c>
      <c r="G70" s="38">
        <v>25.326999999999998</v>
      </c>
      <c r="H70" s="39">
        <v>7.5</v>
      </c>
      <c r="I70" s="38">
        <v>1</v>
      </c>
      <c r="J70" s="48"/>
      <c r="K70" s="38">
        <v>0</v>
      </c>
      <c r="L70" s="39"/>
      <c r="M70" s="217">
        <v>0</v>
      </c>
      <c r="N70" s="129">
        <f t="shared" si="1"/>
        <v>26.326999999999998</v>
      </c>
      <c r="O70" s="216">
        <v>56</v>
      </c>
      <c r="R70" s="23"/>
      <c r="S70" s="24"/>
    </row>
    <row r="71" spans="1:19">
      <c r="A71" s="82" t="s">
        <v>195</v>
      </c>
      <c r="B71" s="82" t="s">
        <v>97</v>
      </c>
      <c r="C71" s="82" t="s">
        <v>196</v>
      </c>
      <c r="D71" s="157">
        <v>57</v>
      </c>
      <c r="E71" s="77" t="s">
        <v>1000</v>
      </c>
      <c r="F71" s="48">
        <v>6</v>
      </c>
      <c r="G71" s="38">
        <v>7.9979999999999993</v>
      </c>
      <c r="H71" s="39"/>
      <c r="I71" s="38">
        <v>0</v>
      </c>
      <c r="J71" s="48">
        <v>180</v>
      </c>
      <c r="K71" s="38">
        <v>6.5</v>
      </c>
      <c r="L71" s="39">
        <v>0.32</v>
      </c>
      <c r="M71" s="217">
        <v>11</v>
      </c>
      <c r="N71" s="129">
        <f t="shared" si="1"/>
        <v>25.497999999999998</v>
      </c>
      <c r="O71" s="216">
        <v>57</v>
      </c>
      <c r="R71" s="23"/>
      <c r="S71" s="24"/>
    </row>
    <row r="72" spans="1:19">
      <c r="A72" s="134" t="s">
        <v>240</v>
      </c>
      <c r="B72" s="134" t="s">
        <v>75</v>
      </c>
      <c r="C72" s="134" t="s">
        <v>199</v>
      </c>
      <c r="D72" s="157">
        <v>58</v>
      </c>
      <c r="E72" s="134" t="s">
        <v>1003</v>
      </c>
      <c r="F72" s="48">
        <v>10</v>
      </c>
      <c r="G72" s="38">
        <v>13.33</v>
      </c>
      <c r="H72" s="39">
        <v>7</v>
      </c>
      <c r="I72" s="38">
        <v>1</v>
      </c>
      <c r="J72" s="48">
        <v>180</v>
      </c>
      <c r="K72" s="38">
        <v>6.5</v>
      </c>
      <c r="L72" s="39"/>
      <c r="M72" s="217">
        <v>0</v>
      </c>
      <c r="N72" s="129">
        <f t="shared" si="1"/>
        <v>20.83</v>
      </c>
      <c r="O72" s="216">
        <v>58</v>
      </c>
      <c r="R72" s="25"/>
      <c r="S72" s="26"/>
    </row>
    <row r="73" spans="1:19">
      <c r="A73" s="134" t="s">
        <v>249</v>
      </c>
      <c r="B73" s="134" t="s">
        <v>250</v>
      </c>
      <c r="C73" s="134" t="s">
        <v>43</v>
      </c>
      <c r="D73" s="157">
        <v>59</v>
      </c>
      <c r="E73" s="134" t="s">
        <v>1003</v>
      </c>
      <c r="F73" s="48">
        <v>11</v>
      </c>
      <c r="G73" s="38">
        <v>14.663</v>
      </c>
      <c r="H73" s="39">
        <v>5.3</v>
      </c>
      <c r="I73" s="38">
        <v>4</v>
      </c>
      <c r="J73" s="48">
        <v>140</v>
      </c>
      <c r="K73" s="38">
        <v>2</v>
      </c>
      <c r="L73" s="39"/>
      <c r="M73" s="217">
        <v>0</v>
      </c>
      <c r="N73" s="129">
        <f t="shared" si="1"/>
        <v>20.663</v>
      </c>
      <c r="O73" s="216">
        <v>59</v>
      </c>
      <c r="R73" s="23"/>
      <c r="S73" s="24"/>
    </row>
    <row r="74" spans="1:19">
      <c r="A74" s="82" t="s">
        <v>107</v>
      </c>
      <c r="B74" s="82" t="s">
        <v>108</v>
      </c>
      <c r="C74" s="82" t="s">
        <v>90</v>
      </c>
      <c r="D74" s="157">
        <v>60</v>
      </c>
      <c r="E74" s="77" t="s">
        <v>1002</v>
      </c>
      <c r="F74" s="48"/>
      <c r="G74" s="38">
        <v>0</v>
      </c>
      <c r="H74" s="39">
        <v>5.56</v>
      </c>
      <c r="I74" s="38">
        <v>3</v>
      </c>
      <c r="J74" s="48"/>
      <c r="K74" s="38">
        <v>0</v>
      </c>
      <c r="L74" s="39">
        <v>0.28000000000000003</v>
      </c>
      <c r="M74" s="217">
        <v>13</v>
      </c>
      <c r="N74" s="129">
        <f t="shared" si="1"/>
        <v>16</v>
      </c>
      <c r="O74" s="216">
        <v>60</v>
      </c>
      <c r="R74" s="23"/>
      <c r="S74" s="24"/>
    </row>
    <row r="75" spans="1:19">
      <c r="A75" s="190" t="s">
        <v>573</v>
      </c>
      <c r="B75" s="190"/>
      <c r="C75" s="191"/>
      <c r="D75" s="191">
        <f>COUNT(D15:D74)</f>
        <v>60</v>
      </c>
      <c r="E75" s="191">
        <f>COUNT(E15:E74)</f>
        <v>0</v>
      </c>
      <c r="F75" s="191">
        <f>COUNT(F15:F74)</f>
        <v>52</v>
      </c>
      <c r="G75" s="191">
        <f>COUNT(G15:G74)</f>
        <v>60</v>
      </c>
      <c r="H75" s="191">
        <f>COUNT(H15:H74)</f>
        <v>51</v>
      </c>
      <c r="I75" s="191">
        <f>COUNT(I15:I74)</f>
        <v>60</v>
      </c>
      <c r="J75" s="191">
        <f>COUNT(J15:J74)</f>
        <v>49</v>
      </c>
      <c r="K75" s="191">
        <f>COUNT(K15:K74)</f>
        <v>60</v>
      </c>
      <c r="L75" s="191">
        <f>COUNT(L15:L74)</f>
        <v>50</v>
      </c>
      <c r="M75" s="191">
        <f>COUNT(M15:M74)</f>
        <v>60</v>
      </c>
      <c r="N75" s="191">
        <f>COUNT(N15:N74)</f>
        <v>60</v>
      </c>
      <c r="O75" s="191">
        <f>COUNT(O15:O74)</f>
        <v>60</v>
      </c>
      <c r="P75" s="201"/>
      <c r="Q75" s="201"/>
      <c r="R75" s="16"/>
      <c r="S75" s="17"/>
    </row>
    <row r="76" spans="1:19">
      <c r="A76" s="192" t="s">
        <v>574</v>
      </c>
      <c r="B76" s="192"/>
      <c r="C76" s="193"/>
      <c r="D76" s="193"/>
      <c r="E76" s="193"/>
      <c r="F76" s="193">
        <f>AVERAGE(F15:F74)</f>
        <v>13.51923076923077</v>
      </c>
      <c r="G76" s="193">
        <f>AVERAGE(G15:G74)</f>
        <v>15.618316666666669</v>
      </c>
      <c r="H76" s="193">
        <f>AVERAGE(H15:H74)</f>
        <v>4.4811764705882347</v>
      </c>
      <c r="I76" s="193">
        <f>AVERAGE(I15:I74)</f>
        <v>7.6</v>
      </c>
      <c r="J76" s="193">
        <f>AVERAGE(J15:J74)</f>
        <v>205.48979591836735</v>
      </c>
      <c r="K76" s="193">
        <f>AVERAGE(K15:K74)</f>
        <v>9.0250000000000004</v>
      </c>
      <c r="L76" s="193">
        <f>AVERAGE(L15:L74)</f>
        <v>0.23399999999999999</v>
      </c>
      <c r="M76" s="193">
        <f>AVERAGE(M15:M74)</f>
        <v>12.516666666666667</v>
      </c>
      <c r="N76" s="193">
        <f>AVERAGE(N15:N74)</f>
        <v>44.759983333333324</v>
      </c>
      <c r="O76" s="193">
        <f>AVERAGE(O15:O74)</f>
        <v>30.5</v>
      </c>
      <c r="P76" s="201"/>
      <c r="R76" s="16"/>
      <c r="S76" s="17"/>
    </row>
    <row r="77" spans="1:19">
      <c r="A77" s="192"/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200"/>
      <c r="P77" s="201">
        <f>COUNT(O15:O74)/D75*100</f>
        <v>100</v>
      </c>
      <c r="Q77" s="173" t="s">
        <v>575</v>
      </c>
      <c r="R77" s="16"/>
      <c r="S77" s="17"/>
    </row>
    <row r="78" spans="1:19">
      <c r="P78"/>
      <c r="R78" s="16"/>
      <c r="S78" s="17"/>
    </row>
    <row r="79" spans="1:19">
      <c r="D79" s="247" t="s">
        <v>14</v>
      </c>
      <c r="E79" s="248"/>
      <c r="F79" s="248"/>
      <c r="G79" s="248"/>
      <c r="H79" s="248"/>
      <c r="I79" s="248"/>
      <c r="J79" s="248"/>
      <c r="K79" s="287" t="s">
        <v>1061</v>
      </c>
      <c r="L79" s="288"/>
      <c r="M79" s="288"/>
      <c r="P79"/>
      <c r="R79" s="16"/>
      <c r="S79" s="17"/>
    </row>
    <row r="80" spans="1:19">
      <c r="D80" s="247" t="s">
        <v>15</v>
      </c>
      <c r="E80" s="248"/>
      <c r="F80" s="248"/>
      <c r="G80" s="248"/>
      <c r="H80" s="248"/>
      <c r="I80" s="248"/>
      <c r="J80" s="248"/>
      <c r="K80" s="289" t="s">
        <v>1062</v>
      </c>
      <c r="L80" s="288"/>
      <c r="M80" s="288"/>
      <c r="P80"/>
      <c r="R80" s="16"/>
      <c r="S80" s="17"/>
    </row>
    <row r="81" spans="11:19">
      <c r="K81" s="289" t="s">
        <v>1063</v>
      </c>
      <c r="L81" s="288"/>
      <c r="M81" s="288"/>
      <c r="P81"/>
      <c r="R81" s="18"/>
      <c r="S81" s="19"/>
    </row>
    <row r="82" spans="11:19">
      <c r="R82" s="18"/>
      <c r="S82" s="19"/>
    </row>
    <row r="83" spans="11:19">
      <c r="R83" s="18"/>
      <c r="S83" s="19"/>
    </row>
    <row r="84" spans="11:19">
      <c r="R84" s="18"/>
      <c r="S84" s="19"/>
    </row>
    <row r="85" spans="11:19">
      <c r="R85" s="18"/>
      <c r="S85" s="19"/>
    </row>
    <row r="86" spans="11:19">
      <c r="R86" s="18"/>
      <c r="S86" s="19"/>
    </row>
    <row r="87" spans="11:19">
      <c r="R87" s="18"/>
      <c r="S87" s="19"/>
    </row>
    <row r="88" spans="11:19">
      <c r="R88" s="18"/>
      <c r="S88" s="19"/>
    </row>
    <row r="89" spans="11:19">
      <c r="R89" s="22"/>
      <c r="S89" s="19"/>
    </row>
    <row r="90" spans="11:19">
      <c r="R90" s="22"/>
      <c r="S90" s="19"/>
    </row>
    <row r="91" spans="11:19">
      <c r="R91" s="22"/>
      <c r="S91" s="19"/>
    </row>
    <row r="92" spans="11:19">
      <c r="R92" s="22"/>
      <c r="S92" s="19"/>
    </row>
    <row r="93" spans="11:19">
      <c r="R93" s="22"/>
      <c r="S93" s="19"/>
    </row>
    <row r="94" spans="11:19">
      <c r="R94" s="22"/>
      <c r="S94" s="19"/>
    </row>
    <row r="95" spans="11:19">
      <c r="R95" s="22"/>
      <c r="S95" s="19"/>
    </row>
    <row r="96" spans="11:19">
      <c r="R96" s="22"/>
      <c r="S96" s="19"/>
    </row>
    <row r="97" spans="18:19">
      <c r="R97" s="22"/>
      <c r="S97" s="19"/>
    </row>
    <row r="98" spans="18:19">
      <c r="R98" s="28"/>
      <c r="S98" s="21"/>
    </row>
    <row r="99" spans="18:19">
      <c r="R99" s="19"/>
      <c r="S99" s="19"/>
    </row>
    <row r="100" spans="18:19">
      <c r="R100" s="19"/>
      <c r="S100" s="19"/>
    </row>
    <row r="101" spans="18:19">
      <c r="R101" s="19"/>
      <c r="S101" s="19"/>
    </row>
    <row r="102" spans="18:19">
      <c r="R102" s="19"/>
      <c r="S102" s="19"/>
    </row>
    <row r="103" spans="18:19">
      <c r="R103" s="19"/>
      <c r="S103" s="19"/>
    </row>
    <row r="104" spans="18:19">
      <c r="R104" s="19"/>
      <c r="S104" s="19"/>
    </row>
    <row r="105" spans="18:19">
      <c r="R105" s="19"/>
      <c r="S105" s="19"/>
    </row>
    <row r="106" spans="18:19">
      <c r="R106" s="19"/>
      <c r="S106" s="19"/>
    </row>
    <row r="107" spans="18:19">
      <c r="R107" s="19"/>
      <c r="S107" s="19"/>
    </row>
    <row r="108" spans="18:19">
      <c r="R108" s="22"/>
      <c r="S108" s="19"/>
    </row>
    <row r="109" spans="18:19">
      <c r="R109" s="23"/>
      <c r="S109" s="24"/>
    </row>
    <row r="110" spans="18:19">
      <c r="R110" s="23"/>
      <c r="S110" s="24"/>
    </row>
    <row r="111" spans="18:19">
      <c r="R111" s="23"/>
      <c r="S111" s="24"/>
    </row>
    <row r="112" spans="18:19">
      <c r="R112" s="23"/>
      <c r="S112" s="24"/>
    </row>
    <row r="113" spans="18:19">
      <c r="R113" s="23"/>
      <c r="S113" s="24"/>
    </row>
    <row r="114" spans="18:19">
      <c r="R114" s="25"/>
      <c r="S114" s="26"/>
    </row>
    <row r="115" spans="18:19">
      <c r="R115" s="25"/>
      <c r="S115" s="26"/>
    </row>
    <row r="116" spans="18:19">
      <c r="R116" s="23"/>
      <c r="S116" s="24"/>
    </row>
    <row r="117" spans="18:19">
      <c r="R117" s="23"/>
      <c r="S117" s="24"/>
    </row>
    <row r="118" spans="18:19">
      <c r="R118" s="23"/>
      <c r="S118" s="24"/>
    </row>
    <row r="119" spans="18:19">
      <c r="R119" s="23"/>
      <c r="S119" s="24"/>
    </row>
    <row r="120" spans="18:19">
      <c r="R120" s="23"/>
      <c r="S120" s="24"/>
    </row>
    <row r="121" spans="18:19">
      <c r="R121" s="23"/>
      <c r="S121" s="24"/>
    </row>
    <row r="122" spans="18:19">
      <c r="R122" s="23"/>
      <c r="S122" s="24"/>
    </row>
    <row r="123" spans="18:19">
      <c r="R123" s="23"/>
      <c r="S123" s="24"/>
    </row>
    <row r="124" spans="18:19">
      <c r="R124" s="23"/>
      <c r="S124" s="24"/>
    </row>
    <row r="125" spans="18:19">
      <c r="R125" s="23"/>
      <c r="S125" s="24"/>
    </row>
    <row r="126" spans="18:19">
      <c r="R126" s="23"/>
      <c r="S126" s="24"/>
    </row>
    <row r="127" spans="18:19">
      <c r="R127" s="25"/>
      <c r="S127" s="26"/>
    </row>
  </sheetData>
  <mergeCells count="41">
    <mergeCell ref="D79:J79"/>
    <mergeCell ref="K79:M79"/>
    <mergeCell ref="D80:J80"/>
    <mergeCell ref="K80:M80"/>
    <mergeCell ref="K81:M81"/>
    <mergeCell ref="D6:K6"/>
    <mergeCell ref="A1:O1"/>
    <mergeCell ref="L6:O6"/>
    <mergeCell ref="A7:C7"/>
    <mergeCell ref="D7:K7"/>
    <mergeCell ref="A8:C8"/>
    <mergeCell ref="D8:L8"/>
    <mergeCell ref="L7:O7"/>
    <mergeCell ref="H10:I10"/>
    <mergeCell ref="J10:K10"/>
    <mergeCell ref="L10:M10"/>
    <mergeCell ref="H13:H14"/>
    <mergeCell ref="I13:I14"/>
    <mergeCell ref="A2:H2"/>
    <mergeCell ref="I2:L2"/>
    <mergeCell ref="F4:I4"/>
    <mergeCell ref="J4:K4"/>
    <mergeCell ref="A6:C6"/>
    <mergeCell ref="F13:F14"/>
    <mergeCell ref="G13:G14"/>
    <mergeCell ref="A9:C14"/>
    <mergeCell ref="D9:D14"/>
    <mergeCell ref="E9:E14"/>
    <mergeCell ref="F9:G10"/>
    <mergeCell ref="F11:G11"/>
    <mergeCell ref="H11:I11"/>
    <mergeCell ref="J11:K12"/>
    <mergeCell ref="L11:M11"/>
    <mergeCell ref="H12:I12"/>
    <mergeCell ref="L12:M12"/>
    <mergeCell ref="J13:J14"/>
    <mergeCell ref="K13:K14"/>
    <mergeCell ref="L13:L14"/>
    <mergeCell ref="M13:M14"/>
    <mergeCell ref="N10:N11"/>
    <mergeCell ref="O10:O14"/>
  </mergeCells>
  <pageMargins left="0.31" right="0.35" top="0.75" bottom="0.75" header="0.3" footer="0.3"/>
  <pageSetup paperSize="9" scale="81" orientation="landscape" verticalDpi="0" r:id="rId1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83"/>
  <sheetViews>
    <sheetView view="pageLayout" topLeftCell="A48" zoomScaleNormal="100" workbookViewId="0">
      <selection activeCell="D15" sqref="D15:D77"/>
    </sheetView>
  </sheetViews>
  <sheetFormatPr defaultRowHeight="12.75"/>
  <cols>
    <col min="1" max="1" width="23.140625" customWidth="1"/>
    <col min="2" max="2" width="16.7109375" customWidth="1"/>
    <col min="3" max="3" width="19.5703125" customWidth="1"/>
    <col min="4" max="4" width="9.85546875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343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9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</row>
    <row r="9" spans="1:19" ht="15.75" customHeight="1">
      <c r="A9" s="249" t="s">
        <v>799</v>
      </c>
      <c r="B9" s="249"/>
      <c r="C9" s="249"/>
      <c r="D9" s="263" t="s">
        <v>3</v>
      </c>
      <c r="E9" s="250" t="s">
        <v>9</v>
      </c>
      <c r="F9" s="240" t="s">
        <v>800</v>
      </c>
      <c r="G9" s="241"/>
      <c r="H9" s="222" t="s">
        <v>801</v>
      </c>
      <c r="I9" s="226"/>
      <c r="J9" s="227"/>
      <c r="K9" s="196"/>
      <c r="L9" s="196"/>
      <c r="M9" s="196"/>
      <c r="N9" s="196"/>
      <c r="O9" s="196"/>
      <c r="R9" s="16"/>
      <c r="S9" s="17"/>
    </row>
    <row r="10" spans="1:19" ht="12.75" customHeight="1">
      <c r="A10" s="249"/>
      <c r="B10" s="249"/>
      <c r="C10" s="249"/>
      <c r="D10" s="264"/>
      <c r="E10" s="251"/>
      <c r="F10" s="242"/>
      <c r="G10" s="243"/>
      <c r="H10" s="233" t="s">
        <v>803</v>
      </c>
      <c r="I10" s="233"/>
      <c r="J10" s="233" t="s">
        <v>804</v>
      </c>
      <c r="K10" s="233"/>
      <c r="L10" s="233" t="s">
        <v>805</v>
      </c>
      <c r="M10" s="233"/>
      <c r="N10" s="233" t="s">
        <v>807</v>
      </c>
      <c r="O10" s="233" t="s">
        <v>808</v>
      </c>
      <c r="R10" s="16"/>
      <c r="S10" s="17"/>
    </row>
    <row r="11" spans="1:19" ht="12.75" customHeight="1">
      <c r="A11" s="249"/>
      <c r="B11" s="249"/>
      <c r="C11" s="249"/>
      <c r="D11" s="264"/>
      <c r="E11" s="251"/>
      <c r="F11" s="233" t="s">
        <v>802</v>
      </c>
      <c r="G11" s="233"/>
      <c r="H11" s="233" t="s">
        <v>1055</v>
      </c>
      <c r="I11" s="233"/>
      <c r="J11" s="235" t="s">
        <v>641</v>
      </c>
      <c r="K11" s="236"/>
      <c r="L11" s="233" t="s">
        <v>712</v>
      </c>
      <c r="M11" s="233"/>
      <c r="N11" s="233"/>
      <c r="O11" s="233"/>
      <c r="R11" s="16"/>
      <c r="S11" s="17"/>
    </row>
    <row r="12" spans="1:19" ht="12.75" customHeight="1">
      <c r="A12" s="249"/>
      <c r="B12" s="249"/>
      <c r="C12" s="249"/>
      <c r="D12" s="264"/>
      <c r="E12" s="251"/>
      <c r="F12" s="164"/>
      <c r="G12" s="165"/>
      <c r="H12" s="233"/>
      <c r="I12" s="233"/>
      <c r="J12" s="237"/>
      <c r="K12" s="238"/>
      <c r="L12" s="233" t="s">
        <v>812</v>
      </c>
      <c r="M12" s="233"/>
      <c r="N12" s="166"/>
      <c r="O12" s="233"/>
      <c r="R12" s="16"/>
      <c r="S12" s="17"/>
    </row>
    <row r="13" spans="1:19" ht="12.75" customHeight="1">
      <c r="A13" s="249"/>
      <c r="B13" s="249"/>
      <c r="C13" s="249"/>
      <c r="D13" s="264"/>
      <c r="E13" s="251"/>
      <c r="F13" s="234" t="s">
        <v>813</v>
      </c>
      <c r="G13" s="233" t="s">
        <v>814</v>
      </c>
      <c r="H13" s="231" t="s">
        <v>817</v>
      </c>
      <c r="I13" s="233" t="s">
        <v>814</v>
      </c>
      <c r="J13" s="231" t="s">
        <v>816</v>
      </c>
      <c r="K13" s="233" t="s">
        <v>814</v>
      </c>
      <c r="L13" s="231" t="s">
        <v>817</v>
      </c>
      <c r="M13" s="233" t="s">
        <v>814</v>
      </c>
      <c r="N13" s="166"/>
      <c r="O13" s="233"/>
      <c r="R13" s="16"/>
      <c r="S13" s="17"/>
    </row>
    <row r="14" spans="1:19" ht="16.5" customHeight="1">
      <c r="A14" s="249"/>
      <c r="B14" s="249"/>
      <c r="C14" s="249"/>
      <c r="D14" s="265"/>
      <c r="E14" s="252"/>
      <c r="F14" s="234"/>
      <c r="G14" s="233"/>
      <c r="H14" s="232"/>
      <c r="I14" s="233"/>
      <c r="J14" s="232"/>
      <c r="K14" s="233"/>
      <c r="L14" s="232"/>
      <c r="M14" s="233"/>
      <c r="N14" s="166"/>
      <c r="O14" s="233"/>
      <c r="R14" s="16"/>
      <c r="S14" s="17"/>
    </row>
    <row r="15" spans="1:19">
      <c r="A15" s="94" t="s">
        <v>66</v>
      </c>
      <c r="B15" s="94" t="s">
        <v>67</v>
      </c>
      <c r="C15" s="94" t="s">
        <v>54</v>
      </c>
      <c r="D15" s="157">
        <v>1</v>
      </c>
      <c r="E15" s="94" t="s">
        <v>999</v>
      </c>
      <c r="F15" s="212">
        <v>24</v>
      </c>
      <c r="G15" s="38">
        <v>31.991999999999997</v>
      </c>
      <c r="H15" s="39">
        <v>4.4000000000000004</v>
      </c>
      <c r="I15" s="38">
        <v>8</v>
      </c>
      <c r="J15" s="48">
        <v>180</v>
      </c>
      <c r="K15" s="38">
        <v>6.5</v>
      </c>
      <c r="L15" s="39">
        <v>0.28000000000000003</v>
      </c>
      <c r="M15" s="215">
        <v>13</v>
      </c>
      <c r="N15" s="203">
        <v>59.491999999999997</v>
      </c>
      <c r="O15" s="88">
        <v>1</v>
      </c>
      <c r="R15" s="16"/>
      <c r="S15" s="17"/>
    </row>
    <row r="16" spans="1:19">
      <c r="A16" s="82" t="s">
        <v>221</v>
      </c>
      <c r="B16" s="82" t="s">
        <v>222</v>
      </c>
      <c r="C16" s="82" t="s">
        <v>112</v>
      </c>
      <c r="D16" s="157">
        <v>2</v>
      </c>
      <c r="E16" s="77" t="s">
        <v>1000</v>
      </c>
      <c r="F16" s="212">
        <v>23</v>
      </c>
      <c r="G16" s="38">
        <v>30.658999999999999</v>
      </c>
      <c r="H16" s="39">
        <v>5</v>
      </c>
      <c r="I16" s="38">
        <v>6</v>
      </c>
      <c r="J16" s="48">
        <v>182</v>
      </c>
      <c r="K16" s="38">
        <v>7</v>
      </c>
      <c r="L16" s="39">
        <v>0.23</v>
      </c>
      <c r="M16" s="215">
        <v>15</v>
      </c>
      <c r="N16" s="203">
        <v>58.658999999999999</v>
      </c>
      <c r="O16" s="88">
        <v>2</v>
      </c>
      <c r="R16" s="16"/>
      <c r="S16" s="17"/>
    </row>
    <row r="17" spans="1:19">
      <c r="A17" s="94" t="s">
        <v>64</v>
      </c>
      <c r="B17" s="94" t="s">
        <v>53</v>
      </c>
      <c r="C17" s="94" t="s">
        <v>65</v>
      </c>
      <c r="D17" s="157">
        <v>3</v>
      </c>
      <c r="E17" s="94" t="s">
        <v>999</v>
      </c>
      <c r="F17" s="212">
        <v>24</v>
      </c>
      <c r="G17" s="38">
        <v>31.991999999999997</v>
      </c>
      <c r="H17" s="39">
        <v>5.45</v>
      </c>
      <c r="I17" s="38">
        <v>3</v>
      </c>
      <c r="J17" s="48">
        <v>190</v>
      </c>
      <c r="K17" s="38">
        <v>8</v>
      </c>
      <c r="L17" s="39">
        <v>0.25</v>
      </c>
      <c r="M17" s="215">
        <v>14</v>
      </c>
      <c r="N17" s="203">
        <v>56.991999999999997</v>
      </c>
      <c r="O17" s="88">
        <v>3</v>
      </c>
      <c r="R17" s="16"/>
      <c r="S17" s="17"/>
    </row>
    <row r="18" spans="1:19">
      <c r="A18" s="82" t="s">
        <v>223</v>
      </c>
      <c r="B18" s="82" t="s">
        <v>53</v>
      </c>
      <c r="C18" s="82" t="s">
        <v>54</v>
      </c>
      <c r="D18" s="157">
        <v>4</v>
      </c>
      <c r="E18" s="77" t="s">
        <v>1000</v>
      </c>
      <c r="F18" s="212">
        <v>24</v>
      </c>
      <c r="G18" s="38">
        <v>31.991999999999997</v>
      </c>
      <c r="H18" s="39">
        <v>5.44</v>
      </c>
      <c r="I18" s="38">
        <v>4</v>
      </c>
      <c r="J18" s="48">
        <v>180</v>
      </c>
      <c r="K18" s="38">
        <v>6.5</v>
      </c>
      <c r="L18" s="39">
        <v>0.25</v>
      </c>
      <c r="M18" s="215">
        <v>14</v>
      </c>
      <c r="N18" s="203">
        <v>56.491999999999997</v>
      </c>
      <c r="O18" s="216">
        <v>4</v>
      </c>
      <c r="R18" s="16"/>
      <c r="S18" s="17"/>
    </row>
    <row r="19" spans="1:19">
      <c r="A19" s="94" t="s">
        <v>86</v>
      </c>
      <c r="B19" s="94" t="s">
        <v>72</v>
      </c>
      <c r="C19" s="94" t="s">
        <v>87</v>
      </c>
      <c r="D19" s="157">
        <v>5</v>
      </c>
      <c r="E19" s="94" t="s">
        <v>999</v>
      </c>
      <c r="F19" s="212">
        <v>25</v>
      </c>
      <c r="G19" s="38">
        <v>33.324999999999996</v>
      </c>
      <c r="H19" s="39">
        <v>5.42</v>
      </c>
      <c r="I19" s="38">
        <v>4</v>
      </c>
      <c r="J19" s="48">
        <v>151</v>
      </c>
      <c r="K19" s="38">
        <v>3</v>
      </c>
      <c r="L19" s="39">
        <v>0.24</v>
      </c>
      <c r="M19" s="215">
        <v>15</v>
      </c>
      <c r="N19" s="203">
        <v>55.324999999999996</v>
      </c>
      <c r="O19" s="216">
        <v>5</v>
      </c>
      <c r="R19" s="16"/>
      <c r="S19" s="17"/>
    </row>
    <row r="20" spans="1:19">
      <c r="A20" s="82" t="s">
        <v>203</v>
      </c>
      <c r="B20" s="82" t="s">
        <v>204</v>
      </c>
      <c r="C20" s="82" t="s">
        <v>114</v>
      </c>
      <c r="D20" s="157">
        <v>6</v>
      </c>
      <c r="E20" s="77" t="s">
        <v>1000</v>
      </c>
      <c r="F20" s="212">
        <v>26</v>
      </c>
      <c r="G20" s="38">
        <v>34.658000000000001</v>
      </c>
      <c r="H20" s="39">
        <v>5</v>
      </c>
      <c r="I20" s="38">
        <v>6</v>
      </c>
      <c r="J20" s="48">
        <v>170</v>
      </c>
      <c r="K20" s="38">
        <v>3</v>
      </c>
      <c r="L20" s="39">
        <v>0.32</v>
      </c>
      <c r="M20" s="215">
        <v>11</v>
      </c>
      <c r="N20" s="203">
        <v>54.658000000000001</v>
      </c>
      <c r="O20" s="216">
        <v>6</v>
      </c>
      <c r="R20" s="18"/>
      <c r="S20" s="19"/>
    </row>
    <row r="21" spans="1:19">
      <c r="A21" s="94" t="s">
        <v>76</v>
      </c>
      <c r="B21" s="94" t="s">
        <v>77</v>
      </c>
      <c r="C21" s="94" t="s">
        <v>51</v>
      </c>
      <c r="D21" s="157">
        <v>7</v>
      </c>
      <c r="E21" s="94" t="s">
        <v>999</v>
      </c>
      <c r="F21" s="212">
        <v>28</v>
      </c>
      <c r="G21" s="38">
        <v>37.323999999999998</v>
      </c>
      <c r="H21" s="39"/>
      <c r="I21" s="38">
        <v>0</v>
      </c>
      <c r="J21" s="48">
        <v>160</v>
      </c>
      <c r="K21" s="38">
        <v>3</v>
      </c>
      <c r="L21" s="39">
        <v>0.25</v>
      </c>
      <c r="M21" s="215">
        <v>14</v>
      </c>
      <c r="N21" s="203">
        <v>54.323999999999998</v>
      </c>
      <c r="O21" s="216">
        <v>7</v>
      </c>
      <c r="R21" s="18"/>
      <c r="S21" s="19"/>
    </row>
    <row r="22" spans="1:19">
      <c r="A22" s="94" t="s">
        <v>88</v>
      </c>
      <c r="B22" s="94" t="s">
        <v>53</v>
      </c>
      <c r="C22" s="94" t="s">
        <v>51</v>
      </c>
      <c r="D22" s="157">
        <v>8</v>
      </c>
      <c r="E22" s="94" t="s">
        <v>999</v>
      </c>
      <c r="F22" s="212">
        <v>22</v>
      </c>
      <c r="G22" s="38">
        <v>29.326000000000001</v>
      </c>
      <c r="H22" s="39">
        <v>4.4000000000000004</v>
      </c>
      <c r="I22" s="48">
        <v>8</v>
      </c>
      <c r="J22" s="48"/>
      <c r="K22" s="38">
        <v>0</v>
      </c>
      <c r="L22" s="39">
        <v>0.22</v>
      </c>
      <c r="M22" s="215">
        <v>16</v>
      </c>
      <c r="N22" s="203">
        <v>53.326000000000001</v>
      </c>
      <c r="O22" s="216">
        <v>8</v>
      </c>
      <c r="R22" s="18"/>
      <c r="S22" s="19"/>
    </row>
    <row r="23" spans="1:19">
      <c r="A23" s="94" t="s">
        <v>50</v>
      </c>
      <c r="B23" s="94" t="s">
        <v>48</v>
      </c>
      <c r="C23" s="94" t="s">
        <v>51</v>
      </c>
      <c r="D23" s="157">
        <v>9</v>
      </c>
      <c r="E23" s="94" t="s">
        <v>999</v>
      </c>
      <c r="F23" s="212">
        <v>23</v>
      </c>
      <c r="G23" s="38">
        <v>30.658999999999999</v>
      </c>
      <c r="H23" s="39">
        <v>5.54</v>
      </c>
      <c r="I23" s="38">
        <v>3</v>
      </c>
      <c r="J23" s="48">
        <v>175</v>
      </c>
      <c r="K23" s="38">
        <v>6</v>
      </c>
      <c r="L23" s="39">
        <v>0.27</v>
      </c>
      <c r="M23" s="215">
        <v>13</v>
      </c>
      <c r="N23" s="203">
        <v>52.658999999999999</v>
      </c>
      <c r="O23" s="216">
        <v>9</v>
      </c>
      <c r="R23" s="18"/>
      <c r="S23" s="19"/>
    </row>
    <row r="24" spans="1:19">
      <c r="A24" s="82" t="s">
        <v>157</v>
      </c>
      <c r="B24" s="82" t="s">
        <v>158</v>
      </c>
      <c r="C24" s="82" t="s">
        <v>54</v>
      </c>
      <c r="D24" s="157">
        <v>10</v>
      </c>
      <c r="E24" s="82" t="s">
        <v>1001</v>
      </c>
      <c r="F24" s="212">
        <v>24</v>
      </c>
      <c r="G24" s="38">
        <v>31.991999999999997</v>
      </c>
      <c r="H24" s="39"/>
      <c r="I24" s="38">
        <v>0</v>
      </c>
      <c r="J24" s="48">
        <v>174</v>
      </c>
      <c r="K24" s="38">
        <v>5.5</v>
      </c>
      <c r="L24" s="39">
        <v>0.24</v>
      </c>
      <c r="M24" s="215">
        <v>15</v>
      </c>
      <c r="N24" s="203">
        <v>52.491999999999997</v>
      </c>
      <c r="O24" s="216">
        <v>10</v>
      </c>
      <c r="R24" s="18"/>
      <c r="S24" s="19"/>
    </row>
    <row r="25" spans="1:19">
      <c r="A25" s="82" t="s">
        <v>187</v>
      </c>
      <c r="B25" s="82" t="s">
        <v>53</v>
      </c>
      <c r="C25" s="82" t="s">
        <v>188</v>
      </c>
      <c r="D25" s="157">
        <v>11</v>
      </c>
      <c r="E25" s="82" t="s">
        <v>1001</v>
      </c>
      <c r="F25" s="212">
        <v>25</v>
      </c>
      <c r="G25" s="38">
        <v>33.324999999999996</v>
      </c>
      <c r="H25" s="39">
        <v>10.5</v>
      </c>
      <c r="I25" s="38">
        <v>1</v>
      </c>
      <c r="J25" s="48">
        <v>130</v>
      </c>
      <c r="K25" s="38">
        <v>0</v>
      </c>
      <c r="L25" s="39">
        <v>0.2</v>
      </c>
      <c r="M25" s="215">
        <v>17</v>
      </c>
      <c r="N25" s="203">
        <v>51.324999999999996</v>
      </c>
      <c r="O25" s="216">
        <v>11</v>
      </c>
      <c r="R25" s="18"/>
      <c r="S25" s="19"/>
    </row>
    <row r="26" spans="1:19">
      <c r="A26" s="82" t="s">
        <v>216</v>
      </c>
      <c r="B26" s="82" t="s">
        <v>169</v>
      </c>
      <c r="C26" s="82" t="s">
        <v>217</v>
      </c>
      <c r="D26" s="157">
        <v>12</v>
      </c>
      <c r="E26" s="77" t="s">
        <v>1000</v>
      </c>
      <c r="F26" s="212">
        <v>27</v>
      </c>
      <c r="G26" s="38">
        <v>35.991</v>
      </c>
      <c r="H26" s="39">
        <v>4.4000000000000004</v>
      </c>
      <c r="I26" s="38">
        <v>8</v>
      </c>
      <c r="J26" s="48">
        <v>182</v>
      </c>
      <c r="K26" s="38">
        <v>7</v>
      </c>
      <c r="L26" s="39"/>
      <c r="M26" s="215">
        <v>0</v>
      </c>
      <c r="N26" s="203">
        <v>50.991</v>
      </c>
      <c r="O26" s="216">
        <v>12</v>
      </c>
      <c r="R26" s="18"/>
      <c r="S26" s="19"/>
    </row>
    <row r="27" spans="1:19">
      <c r="A27" s="82" t="s">
        <v>154</v>
      </c>
      <c r="B27" s="82" t="s">
        <v>155</v>
      </c>
      <c r="C27" s="82" t="s">
        <v>156</v>
      </c>
      <c r="D27" s="157">
        <v>13</v>
      </c>
      <c r="E27" s="82" t="s">
        <v>1001</v>
      </c>
      <c r="F27" s="212">
        <v>17</v>
      </c>
      <c r="G27" s="38">
        <v>22.660999999999998</v>
      </c>
      <c r="H27" s="39">
        <v>5.0599999999999996</v>
      </c>
      <c r="I27" s="48">
        <v>6</v>
      </c>
      <c r="J27" s="48">
        <v>178</v>
      </c>
      <c r="K27" s="38">
        <v>6.5</v>
      </c>
      <c r="L27" s="39">
        <v>0.23</v>
      </c>
      <c r="M27" s="215">
        <v>15</v>
      </c>
      <c r="N27" s="203">
        <v>50.161000000000001</v>
      </c>
      <c r="O27" s="216">
        <v>13</v>
      </c>
      <c r="R27" s="18"/>
      <c r="S27" s="19"/>
    </row>
    <row r="28" spans="1:19">
      <c r="A28" s="94" t="s">
        <v>52</v>
      </c>
      <c r="B28" s="94" t="s">
        <v>53</v>
      </c>
      <c r="C28" s="94" t="s">
        <v>54</v>
      </c>
      <c r="D28" s="157">
        <v>14</v>
      </c>
      <c r="E28" s="94" t="s">
        <v>999</v>
      </c>
      <c r="F28" s="212">
        <v>24</v>
      </c>
      <c r="G28" s="38">
        <v>31.991999999999997</v>
      </c>
      <c r="H28" s="39">
        <v>4.18</v>
      </c>
      <c r="I28" s="38">
        <v>10</v>
      </c>
      <c r="J28" s="48">
        <v>185</v>
      </c>
      <c r="K28" s="38">
        <v>7</v>
      </c>
      <c r="L28" s="39"/>
      <c r="M28" s="215">
        <v>0</v>
      </c>
      <c r="N28" s="203">
        <v>48.991999999999997</v>
      </c>
      <c r="O28" s="216">
        <v>14</v>
      </c>
      <c r="R28" s="18"/>
      <c r="S28" s="19"/>
    </row>
    <row r="29" spans="1:19">
      <c r="A29" s="94" t="s">
        <v>81</v>
      </c>
      <c r="B29" s="94" t="s">
        <v>82</v>
      </c>
      <c r="C29" s="94" t="s">
        <v>51</v>
      </c>
      <c r="D29" s="157">
        <v>15</v>
      </c>
      <c r="E29" s="94" t="s">
        <v>999</v>
      </c>
      <c r="F29" s="212">
        <v>27</v>
      </c>
      <c r="G29" s="38">
        <v>35.991</v>
      </c>
      <c r="H29" s="39"/>
      <c r="I29" s="38">
        <v>0</v>
      </c>
      <c r="J29" s="48">
        <v>153</v>
      </c>
      <c r="K29" s="38">
        <v>3</v>
      </c>
      <c r="L29" s="39">
        <v>0.34</v>
      </c>
      <c r="M29" s="215">
        <v>10</v>
      </c>
      <c r="N29" s="203">
        <v>48.991</v>
      </c>
      <c r="O29" s="216">
        <v>15</v>
      </c>
      <c r="R29" s="18"/>
      <c r="S29" s="19"/>
    </row>
    <row r="30" spans="1:19">
      <c r="A30" s="82" t="s">
        <v>173</v>
      </c>
      <c r="B30" s="82" t="s">
        <v>48</v>
      </c>
      <c r="C30" s="82" t="s">
        <v>54</v>
      </c>
      <c r="D30" s="157">
        <v>16</v>
      </c>
      <c r="E30" s="82" t="s">
        <v>1001</v>
      </c>
      <c r="F30" s="212">
        <v>23</v>
      </c>
      <c r="G30" s="38">
        <v>30.658999999999999</v>
      </c>
      <c r="H30" s="39">
        <v>10.14</v>
      </c>
      <c r="I30" s="38">
        <v>1</v>
      </c>
      <c r="J30" s="48">
        <v>145</v>
      </c>
      <c r="K30" s="38">
        <v>0</v>
      </c>
      <c r="L30" s="39">
        <v>0.23</v>
      </c>
      <c r="M30" s="215">
        <v>15</v>
      </c>
      <c r="N30" s="203">
        <v>46.658999999999999</v>
      </c>
      <c r="O30" s="216">
        <v>16</v>
      </c>
      <c r="R30" s="18"/>
      <c r="S30" s="19"/>
    </row>
    <row r="31" spans="1:19">
      <c r="A31" s="82" t="s">
        <v>174</v>
      </c>
      <c r="B31" s="82" t="s">
        <v>150</v>
      </c>
      <c r="C31" s="82" t="s">
        <v>49</v>
      </c>
      <c r="D31" s="157">
        <v>17</v>
      </c>
      <c r="E31" s="82" t="s">
        <v>1001</v>
      </c>
      <c r="F31" s="212">
        <v>27</v>
      </c>
      <c r="G31" s="38">
        <v>35.991</v>
      </c>
      <c r="H31" s="39">
        <v>8</v>
      </c>
      <c r="I31" s="38">
        <v>1</v>
      </c>
      <c r="J31" s="48">
        <v>194</v>
      </c>
      <c r="K31" s="38">
        <v>9</v>
      </c>
      <c r="L31" s="39"/>
      <c r="M31" s="215">
        <v>0</v>
      </c>
      <c r="N31" s="203">
        <v>45.991</v>
      </c>
      <c r="O31" s="216">
        <v>17</v>
      </c>
      <c r="R31" s="18"/>
      <c r="S31" s="19"/>
    </row>
    <row r="32" spans="1:19">
      <c r="A32" s="82" t="s">
        <v>225</v>
      </c>
      <c r="B32" s="82" t="s">
        <v>227</v>
      </c>
      <c r="C32" s="82" t="s">
        <v>65</v>
      </c>
      <c r="D32" s="157">
        <v>18</v>
      </c>
      <c r="E32" s="77" t="s">
        <v>1000</v>
      </c>
      <c r="F32" s="212">
        <v>19</v>
      </c>
      <c r="G32" s="38">
        <v>25.326999999999998</v>
      </c>
      <c r="H32" s="39">
        <v>5</v>
      </c>
      <c r="I32" s="38">
        <v>6</v>
      </c>
      <c r="J32" s="48">
        <v>170</v>
      </c>
      <c r="K32" s="38">
        <v>3</v>
      </c>
      <c r="L32" s="39">
        <v>0.31</v>
      </c>
      <c r="M32" s="215">
        <v>11</v>
      </c>
      <c r="N32" s="203">
        <v>45.326999999999998</v>
      </c>
      <c r="O32" s="216">
        <v>18</v>
      </c>
      <c r="R32" s="18"/>
      <c r="S32" s="19"/>
    </row>
    <row r="33" spans="1:19">
      <c r="A33" s="82" t="s">
        <v>211</v>
      </c>
      <c r="B33" s="82" t="s">
        <v>128</v>
      </c>
      <c r="C33" s="82" t="s">
        <v>112</v>
      </c>
      <c r="D33" s="157">
        <v>19</v>
      </c>
      <c r="E33" s="77" t="s">
        <v>1000</v>
      </c>
      <c r="F33" s="212">
        <v>18</v>
      </c>
      <c r="G33" s="38">
        <v>23.994</v>
      </c>
      <c r="H33" s="39">
        <v>5.4</v>
      </c>
      <c r="I33" s="38">
        <v>4</v>
      </c>
      <c r="J33" s="48">
        <v>150</v>
      </c>
      <c r="K33" s="38">
        <v>3</v>
      </c>
      <c r="L33" s="39">
        <v>0.28999999999999998</v>
      </c>
      <c r="M33" s="215">
        <v>12</v>
      </c>
      <c r="N33" s="203">
        <v>42.994</v>
      </c>
      <c r="O33" s="216">
        <v>19</v>
      </c>
      <c r="R33" s="18"/>
      <c r="S33" s="19"/>
    </row>
    <row r="34" spans="1:19">
      <c r="A34" s="82" t="s">
        <v>132</v>
      </c>
      <c r="B34" s="82" t="s">
        <v>72</v>
      </c>
      <c r="C34" s="82" t="s">
        <v>133</v>
      </c>
      <c r="D34" s="157">
        <v>20</v>
      </c>
      <c r="E34" s="77" t="s">
        <v>1002</v>
      </c>
      <c r="F34" s="212">
        <v>17</v>
      </c>
      <c r="G34" s="38">
        <v>22.660999999999998</v>
      </c>
      <c r="H34" s="39"/>
      <c r="I34" s="38">
        <v>0</v>
      </c>
      <c r="J34" s="48"/>
      <c r="K34" s="38">
        <v>0</v>
      </c>
      <c r="L34" s="39">
        <v>0.19</v>
      </c>
      <c r="M34" s="215">
        <v>17</v>
      </c>
      <c r="N34" s="203">
        <v>39.661000000000001</v>
      </c>
      <c r="O34" s="216">
        <v>20</v>
      </c>
      <c r="R34" s="18"/>
      <c r="S34" s="19"/>
    </row>
    <row r="35" spans="1:19">
      <c r="A35" s="134" t="s">
        <v>233</v>
      </c>
      <c r="B35" s="134" t="s">
        <v>234</v>
      </c>
      <c r="C35" s="134" t="s">
        <v>235</v>
      </c>
      <c r="D35" s="157">
        <v>21</v>
      </c>
      <c r="E35" s="134" t="s">
        <v>1003</v>
      </c>
      <c r="F35" s="212">
        <v>10</v>
      </c>
      <c r="G35" s="38">
        <v>13.33</v>
      </c>
      <c r="H35" s="39">
        <v>5.16</v>
      </c>
      <c r="I35" s="38">
        <v>5</v>
      </c>
      <c r="J35" s="48">
        <v>181</v>
      </c>
      <c r="K35" s="38">
        <v>7</v>
      </c>
      <c r="L35" s="39">
        <v>0.26</v>
      </c>
      <c r="M35" s="215">
        <v>14</v>
      </c>
      <c r="N35" s="203">
        <v>39.33</v>
      </c>
      <c r="O35" s="216">
        <v>21</v>
      </c>
      <c r="R35" s="18"/>
      <c r="S35" s="19"/>
    </row>
    <row r="36" spans="1:19">
      <c r="A36" s="82" t="s">
        <v>193</v>
      </c>
      <c r="B36" s="82" t="s">
        <v>138</v>
      </c>
      <c r="C36" s="82" t="s">
        <v>194</v>
      </c>
      <c r="D36" s="157">
        <v>22</v>
      </c>
      <c r="E36" s="77" t="s">
        <v>1000</v>
      </c>
      <c r="F36" s="212">
        <v>19</v>
      </c>
      <c r="G36" s="38">
        <v>25.326999999999998</v>
      </c>
      <c r="H36" s="39">
        <v>5.54</v>
      </c>
      <c r="I36" s="38">
        <v>3</v>
      </c>
      <c r="J36" s="48"/>
      <c r="K36" s="38">
        <v>0</v>
      </c>
      <c r="L36" s="39">
        <v>0.31</v>
      </c>
      <c r="M36" s="215">
        <v>11</v>
      </c>
      <c r="N36" s="203">
        <v>39.326999999999998</v>
      </c>
      <c r="O36" s="216">
        <v>22</v>
      </c>
      <c r="R36" s="20"/>
      <c r="S36" s="21"/>
    </row>
    <row r="37" spans="1:19">
      <c r="A37" s="82" t="s">
        <v>168</v>
      </c>
      <c r="B37" s="82" t="s">
        <v>169</v>
      </c>
      <c r="C37" s="82" t="s">
        <v>73</v>
      </c>
      <c r="D37" s="157">
        <v>23</v>
      </c>
      <c r="E37" s="82" t="s">
        <v>1001</v>
      </c>
      <c r="F37" s="212">
        <v>15</v>
      </c>
      <c r="G37" s="38">
        <v>19.995000000000001</v>
      </c>
      <c r="H37" s="39"/>
      <c r="I37" s="38">
        <v>0</v>
      </c>
      <c r="J37" s="48">
        <v>157</v>
      </c>
      <c r="K37" s="38">
        <v>3</v>
      </c>
      <c r="L37" s="39">
        <v>0.25</v>
      </c>
      <c r="M37" s="215">
        <v>14</v>
      </c>
      <c r="N37" s="203">
        <v>36.995000000000005</v>
      </c>
      <c r="O37" s="216">
        <v>23</v>
      </c>
      <c r="R37" s="22"/>
      <c r="S37" s="19"/>
    </row>
    <row r="38" spans="1:19">
      <c r="A38" s="82" t="s">
        <v>165</v>
      </c>
      <c r="B38" s="82" t="s">
        <v>166</v>
      </c>
      <c r="C38" s="82" t="s">
        <v>167</v>
      </c>
      <c r="D38" s="157">
        <v>24</v>
      </c>
      <c r="E38" s="82" t="s">
        <v>1001</v>
      </c>
      <c r="F38" s="212">
        <v>18</v>
      </c>
      <c r="G38" s="38">
        <v>23.994</v>
      </c>
      <c r="H38" s="39">
        <v>5.22</v>
      </c>
      <c r="I38" s="38">
        <v>5</v>
      </c>
      <c r="J38" s="48">
        <v>180</v>
      </c>
      <c r="K38" s="38">
        <v>6.5</v>
      </c>
      <c r="L38" s="39"/>
      <c r="M38" s="215">
        <v>0</v>
      </c>
      <c r="N38" s="203">
        <v>35.494</v>
      </c>
      <c r="O38" s="216">
        <v>24</v>
      </c>
      <c r="R38" s="22"/>
      <c r="S38" s="19"/>
    </row>
    <row r="39" spans="1:19">
      <c r="A39" s="82" t="s">
        <v>144</v>
      </c>
      <c r="B39" s="82" t="s">
        <v>53</v>
      </c>
      <c r="C39" s="82" t="s">
        <v>145</v>
      </c>
      <c r="D39" s="157">
        <v>25</v>
      </c>
      <c r="E39" s="77" t="s">
        <v>1002</v>
      </c>
      <c r="F39" s="212">
        <v>12</v>
      </c>
      <c r="G39" s="38">
        <v>15.995999999999999</v>
      </c>
      <c r="H39" s="39">
        <v>6.23</v>
      </c>
      <c r="I39" s="38">
        <v>2</v>
      </c>
      <c r="J39" s="48">
        <v>177</v>
      </c>
      <c r="K39" s="38">
        <v>6</v>
      </c>
      <c r="L39" s="39">
        <v>0.32</v>
      </c>
      <c r="M39" s="215">
        <v>11</v>
      </c>
      <c r="N39" s="203">
        <v>34.995999999999995</v>
      </c>
      <c r="O39" s="216">
        <v>25</v>
      </c>
      <c r="R39" s="22"/>
      <c r="S39" s="19"/>
    </row>
    <row r="40" spans="1:19">
      <c r="A40" s="82" t="s">
        <v>219</v>
      </c>
      <c r="B40" s="82" t="s">
        <v>220</v>
      </c>
      <c r="C40" s="82" t="s">
        <v>217</v>
      </c>
      <c r="D40" s="157">
        <v>26</v>
      </c>
      <c r="E40" s="77" t="s">
        <v>1000</v>
      </c>
      <c r="F40" s="212">
        <v>24</v>
      </c>
      <c r="G40" s="38">
        <v>31.991999999999997</v>
      </c>
      <c r="H40" s="39"/>
      <c r="I40" s="38">
        <v>0</v>
      </c>
      <c r="J40" s="48">
        <v>161</v>
      </c>
      <c r="K40" s="38">
        <v>3</v>
      </c>
      <c r="L40" s="39"/>
      <c r="M40" s="215">
        <v>0</v>
      </c>
      <c r="N40" s="203">
        <v>34.991999999999997</v>
      </c>
      <c r="O40" s="216">
        <v>26</v>
      </c>
      <c r="R40" s="22"/>
      <c r="S40" s="19"/>
    </row>
    <row r="41" spans="1:19">
      <c r="A41" s="94" t="s">
        <v>157</v>
      </c>
      <c r="B41" s="94" t="s">
        <v>150</v>
      </c>
      <c r="C41" s="94" t="s">
        <v>235</v>
      </c>
      <c r="D41" s="157">
        <v>27</v>
      </c>
      <c r="E41" s="94" t="s">
        <v>999</v>
      </c>
      <c r="F41" s="212">
        <v>14</v>
      </c>
      <c r="G41" s="38">
        <v>18.661999999999999</v>
      </c>
      <c r="H41" s="39"/>
      <c r="I41" s="38">
        <v>0</v>
      </c>
      <c r="J41" s="48">
        <v>170</v>
      </c>
      <c r="K41" s="38">
        <v>3</v>
      </c>
      <c r="L41" s="39">
        <v>0.27</v>
      </c>
      <c r="M41" s="215">
        <v>13</v>
      </c>
      <c r="N41" s="203">
        <v>34.661999999999999</v>
      </c>
      <c r="O41" s="216">
        <v>27</v>
      </c>
      <c r="R41" s="22"/>
      <c r="S41" s="19"/>
    </row>
    <row r="42" spans="1:19">
      <c r="A42" s="82" t="s">
        <v>228</v>
      </c>
      <c r="B42" s="82" t="s">
        <v>229</v>
      </c>
      <c r="C42" s="82" t="s">
        <v>54</v>
      </c>
      <c r="D42" s="157">
        <v>28</v>
      </c>
      <c r="E42" s="77" t="s">
        <v>1000</v>
      </c>
      <c r="F42" s="212">
        <v>26</v>
      </c>
      <c r="G42" s="38">
        <v>34.658000000000001</v>
      </c>
      <c r="H42" s="39"/>
      <c r="I42" s="48">
        <v>0</v>
      </c>
      <c r="J42" s="48"/>
      <c r="K42" s="38">
        <v>0</v>
      </c>
      <c r="L42" s="39"/>
      <c r="M42" s="215">
        <v>0</v>
      </c>
      <c r="N42" s="203">
        <v>34.658000000000001</v>
      </c>
      <c r="O42" s="216">
        <v>28</v>
      </c>
      <c r="R42" s="22"/>
      <c r="S42" s="19"/>
    </row>
    <row r="43" spans="1:19">
      <c r="A43" s="82" t="s">
        <v>175</v>
      </c>
      <c r="B43" s="82" t="s">
        <v>82</v>
      </c>
      <c r="C43" s="82" t="s">
        <v>156</v>
      </c>
      <c r="D43" s="157">
        <v>29</v>
      </c>
      <c r="E43" s="82" t="s">
        <v>1001</v>
      </c>
      <c r="F43" s="212">
        <v>23</v>
      </c>
      <c r="G43" s="38">
        <v>30.658999999999999</v>
      </c>
      <c r="H43" s="39"/>
      <c r="I43" s="38">
        <v>0</v>
      </c>
      <c r="J43" s="48">
        <v>158</v>
      </c>
      <c r="K43" s="38">
        <v>3</v>
      </c>
      <c r="L43" s="39"/>
      <c r="M43" s="215">
        <v>0</v>
      </c>
      <c r="N43" s="203">
        <v>33.658999999999999</v>
      </c>
      <c r="O43" s="216">
        <v>29</v>
      </c>
      <c r="R43" s="22"/>
      <c r="S43" s="19"/>
    </row>
    <row r="44" spans="1:19">
      <c r="A44" s="134" t="s">
        <v>1004</v>
      </c>
      <c r="B44" s="134" t="s">
        <v>53</v>
      </c>
      <c r="C44" s="134" t="s">
        <v>112</v>
      </c>
      <c r="D44" s="157">
        <v>30</v>
      </c>
      <c r="E44" s="134" t="s">
        <v>1003</v>
      </c>
      <c r="F44" s="212">
        <v>10</v>
      </c>
      <c r="G44" s="38">
        <v>13.33</v>
      </c>
      <c r="H44" s="39">
        <v>5.08</v>
      </c>
      <c r="I44" s="38">
        <v>6</v>
      </c>
      <c r="J44" s="48">
        <v>170</v>
      </c>
      <c r="K44" s="38">
        <v>3</v>
      </c>
      <c r="L44" s="39">
        <v>0.32</v>
      </c>
      <c r="M44" s="215">
        <v>11</v>
      </c>
      <c r="N44" s="203">
        <v>33.33</v>
      </c>
      <c r="O44" s="216">
        <v>30</v>
      </c>
      <c r="R44" s="22"/>
      <c r="S44" s="19"/>
    </row>
    <row r="45" spans="1:19">
      <c r="A45" s="134" t="s">
        <v>259</v>
      </c>
      <c r="B45" s="134" t="s">
        <v>53</v>
      </c>
      <c r="C45" s="134" t="s">
        <v>112</v>
      </c>
      <c r="D45" s="157">
        <v>31</v>
      </c>
      <c r="E45" s="134" t="s">
        <v>1003</v>
      </c>
      <c r="F45" s="212">
        <v>10</v>
      </c>
      <c r="G45" s="38">
        <v>13.33</v>
      </c>
      <c r="H45" s="39">
        <v>5.2</v>
      </c>
      <c r="I45" s="48">
        <v>5</v>
      </c>
      <c r="J45" s="48">
        <v>140</v>
      </c>
      <c r="K45" s="38">
        <v>2</v>
      </c>
      <c r="L45" s="39">
        <v>0.28000000000000003</v>
      </c>
      <c r="M45" s="215">
        <v>13</v>
      </c>
      <c r="N45" s="203">
        <v>33.33</v>
      </c>
      <c r="O45" s="216">
        <v>31</v>
      </c>
      <c r="R45" s="22"/>
      <c r="S45" s="19"/>
    </row>
    <row r="46" spans="1:19">
      <c r="A46" s="82" t="s">
        <v>200</v>
      </c>
      <c r="B46" s="82" t="s">
        <v>80</v>
      </c>
      <c r="C46" s="82" t="s">
        <v>112</v>
      </c>
      <c r="D46" s="157">
        <v>32</v>
      </c>
      <c r="E46" s="77" t="s">
        <v>1000</v>
      </c>
      <c r="F46" s="212">
        <v>25</v>
      </c>
      <c r="G46" s="38">
        <v>33.324999999999996</v>
      </c>
      <c r="H46" s="39"/>
      <c r="I46" s="38">
        <v>0</v>
      </c>
      <c r="J46" s="48"/>
      <c r="K46" s="38">
        <v>0</v>
      </c>
      <c r="L46" s="39"/>
      <c r="M46" s="215">
        <v>0</v>
      </c>
      <c r="N46" s="203">
        <v>33.324999999999996</v>
      </c>
      <c r="O46" s="216">
        <v>32</v>
      </c>
      <c r="R46" s="22"/>
      <c r="S46" s="19"/>
    </row>
    <row r="47" spans="1:19">
      <c r="A47" s="82" t="s">
        <v>225</v>
      </c>
      <c r="B47" s="82" t="s">
        <v>226</v>
      </c>
      <c r="C47" s="82" t="s">
        <v>49</v>
      </c>
      <c r="D47" s="157">
        <v>33</v>
      </c>
      <c r="E47" s="77" t="s">
        <v>1000</v>
      </c>
      <c r="F47" s="212">
        <v>25</v>
      </c>
      <c r="G47" s="38">
        <v>33.324999999999996</v>
      </c>
      <c r="H47" s="39"/>
      <c r="I47" s="48">
        <v>0</v>
      </c>
      <c r="J47" s="48"/>
      <c r="K47" s="38">
        <v>0</v>
      </c>
      <c r="L47" s="39"/>
      <c r="M47" s="215">
        <v>0</v>
      </c>
      <c r="N47" s="203">
        <v>33.324999999999996</v>
      </c>
      <c r="O47" s="216">
        <v>33</v>
      </c>
      <c r="R47" s="22"/>
      <c r="S47" s="19"/>
    </row>
    <row r="48" spans="1:19">
      <c r="A48" s="82" t="s">
        <v>149</v>
      </c>
      <c r="B48" s="82" t="s">
        <v>150</v>
      </c>
      <c r="C48" s="82" t="s">
        <v>49</v>
      </c>
      <c r="D48" s="157">
        <v>34</v>
      </c>
      <c r="E48" s="77" t="s">
        <v>1002</v>
      </c>
      <c r="F48" s="212">
        <v>15</v>
      </c>
      <c r="G48" s="38">
        <v>19.995000000000001</v>
      </c>
      <c r="H48" s="39">
        <v>6.25</v>
      </c>
      <c r="I48" s="48">
        <v>2</v>
      </c>
      <c r="J48" s="48"/>
      <c r="K48" s="38">
        <v>0</v>
      </c>
      <c r="L48" s="39">
        <v>0.32</v>
      </c>
      <c r="M48" s="215">
        <v>11</v>
      </c>
      <c r="N48" s="203">
        <v>32.995000000000005</v>
      </c>
      <c r="O48" s="216">
        <v>34</v>
      </c>
      <c r="R48" s="22"/>
      <c r="S48" s="19"/>
    </row>
    <row r="49" spans="1:19">
      <c r="A49" s="82" t="s">
        <v>93</v>
      </c>
      <c r="B49" s="82" t="s">
        <v>94</v>
      </c>
      <c r="C49" s="82" t="s">
        <v>65</v>
      </c>
      <c r="D49" s="157">
        <v>35</v>
      </c>
      <c r="E49" s="77" t="s">
        <v>1002</v>
      </c>
      <c r="F49" s="212">
        <v>14</v>
      </c>
      <c r="G49" s="38">
        <v>18.661999999999999</v>
      </c>
      <c r="H49" s="39">
        <v>6</v>
      </c>
      <c r="I49" s="48">
        <v>2</v>
      </c>
      <c r="J49" s="48"/>
      <c r="K49" s="38">
        <v>0</v>
      </c>
      <c r="L49" s="39">
        <v>0.3</v>
      </c>
      <c r="M49" s="215">
        <v>12</v>
      </c>
      <c r="N49" s="203">
        <v>32.661999999999999</v>
      </c>
      <c r="O49" s="216">
        <v>35</v>
      </c>
      <c r="R49" s="22"/>
      <c r="S49" s="19"/>
    </row>
    <row r="50" spans="1:19">
      <c r="A50" s="82" t="s">
        <v>208</v>
      </c>
      <c r="B50" s="82" t="s">
        <v>183</v>
      </c>
      <c r="C50" s="82" t="s">
        <v>49</v>
      </c>
      <c r="D50" s="157">
        <v>36</v>
      </c>
      <c r="E50" s="77" t="s">
        <v>1000</v>
      </c>
      <c r="F50" s="212">
        <v>24</v>
      </c>
      <c r="G50" s="38">
        <v>31.991999999999997</v>
      </c>
      <c r="H50" s="39"/>
      <c r="I50" s="48">
        <v>0</v>
      </c>
      <c r="J50" s="48"/>
      <c r="K50" s="38">
        <v>0</v>
      </c>
      <c r="L50" s="39"/>
      <c r="M50" s="215">
        <v>0</v>
      </c>
      <c r="N50" s="203">
        <v>31.991999999999997</v>
      </c>
      <c r="O50" s="216">
        <v>36</v>
      </c>
      <c r="R50" s="22"/>
      <c r="S50" s="19"/>
    </row>
    <row r="51" spans="1:19">
      <c r="A51" s="94" t="s">
        <v>1005</v>
      </c>
      <c r="B51" s="94" t="s">
        <v>67</v>
      </c>
      <c r="C51" s="94" t="s">
        <v>51</v>
      </c>
      <c r="D51" s="157">
        <v>37</v>
      </c>
      <c r="E51" s="94" t="s">
        <v>999</v>
      </c>
      <c r="F51" s="212">
        <v>15</v>
      </c>
      <c r="G51" s="38">
        <v>19.995000000000001</v>
      </c>
      <c r="H51" s="39"/>
      <c r="I51" s="48">
        <v>0</v>
      </c>
      <c r="J51" s="48"/>
      <c r="K51" s="38">
        <v>0</v>
      </c>
      <c r="L51" s="39">
        <v>0.34</v>
      </c>
      <c r="M51" s="215">
        <v>10</v>
      </c>
      <c r="N51" s="203">
        <v>29.995000000000001</v>
      </c>
      <c r="O51" s="216">
        <v>37</v>
      </c>
      <c r="R51" s="22"/>
      <c r="S51" s="19"/>
    </row>
    <row r="52" spans="1:19">
      <c r="A52" s="82" t="s">
        <v>135</v>
      </c>
      <c r="B52" s="82" t="s">
        <v>67</v>
      </c>
      <c r="C52" s="82" t="s">
        <v>136</v>
      </c>
      <c r="D52" s="157">
        <v>38</v>
      </c>
      <c r="E52" s="77" t="s">
        <v>1002</v>
      </c>
      <c r="F52" s="212">
        <v>14</v>
      </c>
      <c r="G52" s="38">
        <v>18.661999999999999</v>
      </c>
      <c r="H52" s="39">
        <v>6.28</v>
      </c>
      <c r="I52" s="48">
        <v>2</v>
      </c>
      <c r="J52" s="48"/>
      <c r="K52" s="38">
        <v>0</v>
      </c>
      <c r="L52" s="39">
        <v>0.35</v>
      </c>
      <c r="M52" s="215">
        <v>9</v>
      </c>
      <c r="N52" s="203">
        <v>29.661999999999999</v>
      </c>
      <c r="O52" s="216">
        <v>38</v>
      </c>
      <c r="R52" s="19"/>
      <c r="S52" s="19"/>
    </row>
    <row r="53" spans="1:19">
      <c r="A53" s="82" t="s">
        <v>81</v>
      </c>
      <c r="B53" s="82" t="s">
        <v>166</v>
      </c>
      <c r="C53" s="82" t="s">
        <v>49</v>
      </c>
      <c r="D53" s="157">
        <v>39</v>
      </c>
      <c r="E53" s="82" t="s">
        <v>1001</v>
      </c>
      <c r="F53" s="212">
        <v>17</v>
      </c>
      <c r="G53" s="38">
        <v>22.660999999999998</v>
      </c>
      <c r="H53" s="39">
        <v>5.44</v>
      </c>
      <c r="I53" s="48">
        <v>4</v>
      </c>
      <c r="J53" s="48">
        <v>164</v>
      </c>
      <c r="K53" s="38">
        <v>3</v>
      </c>
      <c r="L53" s="39"/>
      <c r="M53" s="215">
        <v>0</v>
      </c>
      <c r="N53" s="203">
        <v>29.660999999999998</v>
      </c>
      <c r="O53" s="216">
        <v>39</v>
      </c>
      <c r="R53" s="19"/>
      <c r="S53" s="19"/>
    </row>
    <row r="54" spans="1:19">
      <c r="A54" s="82" t="s">
        <v>197</v>
      </c>
      <c r="B54" s="82" t="s">
        <v>53</v>
      </c>
      <c r="C54" s="82" t="s">
        <v>51</v>
      </c>
      <c r="D54" s="157">
        <v>40</v>
      </c>
      <c r="E54" s="77" t="s">
        <v>1000</v>
      </c>
      <c r="F54" s="212">
        <v>22</v>
      </c>
      <c r="G54" s="38">
        <v>29.326000000000001</v>
      </c>
      <c r="H54" s="39"/>
      <c r="I54" s="38">
        <v>0</v>
      </c>
      <c r="J54" s="48">
        <v>131</v>
      </c>
      <c r="K54" s="38">
        <v>0</v>
      </c>
      <c r="L54" s="39"/>
      <c r="M54" s="215">
        <v>0</v>
      </c>
      <c r="N54" s="203">
        <v>29.326000000000001</v>
      </c>
      <c r="O54" s="216">
        <v>40</v>
      </c>
      <c r="R54" s="19"/>
      <c r="S54" s="19"/>
    </row>
    <row r="55" spans="1:19">
      <c r="A55" s="82" t="s">
        <v>212</v>
      </c>
      <c r="B55" s="82" t="s">
        <v>113</v>
      </c>
      <c r="C55" s="82" t="s">
        <v>51</v>
      </c>
      <c r="D55" s="157">
        <v>41</v>
      </c>
      <c r="E55" s="77" t="s">
        <v>1000</v>
      </c>
      <c r="F55" s="212">
        <v>21</v>
      </c>
      <c r="G55" s="38">
        <v>27.992999999999999</v>
      </c>
      <c r="H55" s="39"/>
      <c r="I55" s="48">
        <v>0</v>
      </c>
      <c r="J55" s="48"/>
      <c r="K55" s="38">
        <v>0</v>
      </c>
      <c r="L55" s="39"/>
      <c r="M55" s="215">
        <v>0</v>
      </c>
      <c r="N55" s="203">
        <v>27.992999999999999</v>
      </c>
      <c r="O55" s="216">
        <v>41</v>
      </c>
      <c r="R55" s="19"/>
      <c r="S55" s="19"/>
    </row>
    <row r="56" spans="1:19">
      <c r="A56" s="94" t="s">
        <v>47</v>
      </c>
      <c r="B56" s="94" t="s">
        <v>48</v>
      </c>
      <c r="C56" s="94" t="s">
        <v>49</v>
      </c>
      <c r="D56" s="157">
        <v>42</v>
      </c>
      <c r="E56" s="94" t="s">
        <v>999</v>
      </c>
      <c r="F56" s="212">
        <v>13</v>
      </c>
      <c r="G56" s="38">
        <v>17.329000000000001</v>
      </c>
      <c r="H56" s="39">
        <v>5.4</v>
      </c>
      <c r="I56" s="48">
        <v>4</v>
      </c>
      <c r="J56" s="48"/>
      <c r="K56" s="38">
        <v>0</v>
      </c>
      <c r="L56" s="39"/>
      <c r="M56" s="215">
        <v>0</v>
      </c>
      <c r="N56" s="203">
        <v>21.329000000000001</v>
      </c>
      <c r="O56" s="216">
        <v>42</v>
      </c>
      <c r="R56" s="19"/>
      <c r="S56" s="19"/>
    </row>
    <row r="57" spans="1:19">
      <c r="A57" s="82" t="s">
        <v>143</v>
      </c>
      <c r="B57" s="82" t="s">
        <v>138</v>
      </c>
      <c r="C57" s="82" t="s">
        <v>49</v>
      </c>
      <c r="D57" s="157">
        <v>43</v>
      </c>
      <c r="E57" s="77" t="s">
        <v>1002</v>
      </c>
      <c r="F57" s="212">
        <v>11</v>
      </c>
      <c r="G57" s="38">
        <v>14.663</v>
      </c>
      <c r="H57" s="39"/>
      <c r="I57" s="48">
        <v>0</v>
      </c>
      <c r="J57" s="48">
        <v>180</v>
      </c>
      <c r="K57" s="38">
        <v>6.5</v>
      </c>
      <c r="L57" s="39"/>
      <c r="M57" s="215">
        <v>0</v>
      </c>
      <c r="N57" s="203">
        <v>21.163</v>
      </c>
      <c r="O57" s="216">
        <v>43</v>
      </c>
      <c r="R57" s="19"/>
      <c r="S57" s="19"/>
    </row>
    <row r="58" spans="1:19">
      <c r="A58" s="211" t="s">
        <v>190</v>
      </c>
      <c r="B58" s="82" t="s">
        <v>169</v>
      </c>
      <c r="C58" s="83" t="s">
        <v>51</v>
      </c>
      <c r="D58" s="157">
        <v>44</v>
      </c>
      <c r="E58" s="82" t="s">
        <v>1001</v>
      </c>
      <c r="F58" s="212">
        <v>12</v>
      </c>
      <c r="G58" s="38">
        <v>15.995999999999999</v>
      </c>
      <c r="H58" s="39">
        <v>5.44</v>
      </c>
      <c r="I58" s="48">
        <v>4</v>
      </c>
      <c r="J58" s="48"/>
      <c r="K58" s="38">
        <v>0</v>
      </c>
      <c r="L58" s="39"/>
      <c r="M58" s="215">
        <v>0</v>
      </c>
      <c r="N58" s="203">
        <v>19.995999999999999</v>
      </c>
      <c r="O58" s="216">
        <v>44</v>
      </c>
      <c r="R58" s="19"/>
      <c r="S58" s="19"/>
    </row>
    <row r="59" spans="1:19">
      <c r="A59" s="82" t="s">
        <v>115</v>
      </c>
      <c r="B59" s="82" t="s">
        <v>72</v>
      </c>
      <c r="C59" s="82" t="s">
        <v>116</v>
      </c>
      <c r="D59" s="157">
        <v>45</v>
      </c>
      <c r="E59" s="77" t="s">
        <v>1002</v>
      </c>
      <c r="F59" s="212">
        <v>15</v>
      </c>
      <c r="G59" s="214">
        <v>19.995000000000001</v>
      </c>
      <c r="H59" s="174"/>
      <c r="I59" s="214">
        <v>0</v>
      </c>
      <c r="J59" s="214"/>
      <c r="K59" s="206">
        <v>0</v>
      </c>
      <c r="L59" s="174"/>
      <c r="M59" s="215">
        <v>0</v>
      </c>
      <c r="N59" s="206">
        <v>19.995000000000001</v>
      </c>
      <c r="O59" s="216">
        <v>45</v>
      </c>
      <c r="R59" s="16"/>
      <c r="S59" s="17"/>
    </row>
    <row r="60" spans="1:19">
      <c r="A60" s="82" t="s">
        <v>99</v>
      </c>
      <c r="B60" s="82" t="s">
        <v>100</v>
      </c>
      <c r="C60" s="82" t="s">
        <v>54</v>
      </c>
      <c r="D60" s="157">
        <v>46</v>
      </c>
      <c r="E60" s="77" t="s">
        <v>1002</v>
      </c>
      <c r="F60" s="212">
        <v>14</v>
      </c>
      <c r="G60" s="214">
        <v>18.661999999999999</v>
      </c>
      <c r="H60" s="174"/>
      <c r="I60" s="214">
        <v>0</v>
      </c>
      <c r="J60" s="214"/>
      <c r="K60" s="206">
        <v>0</v>
      </c>
      <c r="L60" s="174"/>
      <c r="M60" s="215">
        <v>0</v>
      </c>
      <c r="N60" s="206">
        <v>18.661999999999999</v>
      </c>
      <c r="O60" s="216">
        <v>46</v>
      </c>
      <c r="R60" s="16"/>
      <c r="S60" s="17"/>
    </row>
    <row r="61" spans="1:19">
      <c r="A61" s="134" t="s">
        <v>236</v>
      </c>
      <c r="B61" s="134" t="s">
        <v>227</v>
      </c>
      <c r="C61" s="134" t="s">
        <v>145</v>
      </c>
      <c r="D61" s="157">
        <v>47</v>
      </c>
      <c r="E61" s="134" t="s">
        <v>1003</v>
      </c>
      <c r="F61" s="212">
        <v>10</v>
      </c>
      <c r="G61" s="214">
        <v>13.33</v>
      </c>
      <c r="H61" s="174">
        <v>5.18</v>
      </c>
      <c r="I61" s="214">
        <v>5</v>
      </c>
      <c r="J61" s="214"/>
      <c r="K61" s="206">
        <v>0</v>
      </c>
      <c r="L61" s="174"/>
      <c r="M61" s="215">
        <v>0</v>
      </c>
      <c r="N61" s="206">
        <v>18.329999999999998</v>
      </c>
      <c r="O61" s="216">
        <v>47</v>
      </c>
      <c r="R61" s="16"/>
      <c r="S61" s="17"/>
    </row>
    <row r="62" spans="1:19">
      <c r="A62" s="82" t="s">
        <v>137</v>
      </c>
      <c r="B62" s="82" t="s">
        <v>138</v>
      </c>
      <c r="C62" s="82" t="s">
        <v>139</v>
      </c>
      <c r="D62" s="157">
        <v>48</v>
      </c>
      <c r="E62" s="77" t="s">
        <v>1002</v>
      </c>
      <c r="F62" s="212">
        <v>12</v>
      </c>
      <c r="G62" s="214">
        <v>15.995999999999999</v>
      </c>
      <c r="H62" s="174">
        <v>6.12</v>
      </c>
      <c r="I62" s="214">
        <v>2</v>
      </c>
      <c r="J62" s="214"/>
      <c r="K62" s="206">
        <v>0</v>
      </c>
      <c r="L62" s="174"/>
      <c r="M62" s="215">
        <v>0</v>
      </c>
      <c r="N62" s="206">
        <v>17.995999999999999</v>
      </c>
      <c r="O62" s="216">
        <v>48</v>
      </c>
      <c r="R62" s="16"/>
      <c r="S62" s="17"/>
    </row>
    <row r="63" spans="1:19">
      <c r="A63" s="82" t="s">
        <v>182</v>
      </c>
      <c r="B63" s="82" t="s">
        <v>183</v>
      </c>
      <c r="C63" s="82" t="s">
        <v>184</v>
      </c>
      <c r="D63" s="157">
        <v>49</v>
      </c>
      <c r="E63" s="82" t="s">
        <v>1001</v>
      </c>
      <c r="F63" s="212">
        <v>13</v>
      </c>
      <c r="G63" s="214">
        <v>17.329000000000001</v>
      </c>
      <c r="H63" s="174"/>
      <c r="I63" s="214">
        <v>0</v>
      </c>
      <c r="J63" s="214"/>
      <c r="K63" s="206">
        <v>0</v>
      </c>
      <c r="L63" s="174"/>
      <c r="M63" s="215">
        <v>0</v>
      </c>
      <c r="N63" s="206">
        <v>17.329000000000001</v>
      </c>
      <c r="O63" s="216">
        <v>49</v>
      </c>
      <c r="R63" s="16"/>
      <c r="S63" s="17"/>
    </row>
    <row r="64" spans="1:19">
      <c r="A64" s="134" t="s">
        <v>253</v>
      </c>
      <c r="B64" s="134" t="s">
        <v>48</v>
      </c>
      <c r="C64" s="134" t="s">
        <v>188</v>
      </c>
      <c r="D64" s="157">
        <v>50</v>
      </c>
      <c r="E64" s="134" t="s">
        <v>1003</v>
      </c>
      <c r="F64" s="212">
        <v>12</v>
      </c>
      <c r="G64" s="214">
        <v>15.995999999999999</v>
      </c>
      <c r="H64" s="174">
        <v>7.53</v>
      </c>
      <c r="I64" s="214">
        <v>1</v>
      </c>
      <c r="J64" s="214"/>
      <c r="K64" s="206">
        <v>0</v>
      </c>
      <c r="L64" s="174"/>
      <c r="M64" s="215">
        <v>0</v>
      </c>
      <c r="N64" s="206">
        <v>16.995999999999999</v>
      </c>
      <c r="O64" s="216">
        <v>50</v>
      </c>
      <c r="R64" s="18"/>
      <c r="S64" s="19"/>
    </row>
    <row r="65" spans="1:19">
      <c r="A65" s="82" t="s">
        <v>111</v>
      </c>
      <c r="B65" s="82" t="s">
        <v>82</v>
      </c>
      <c r="C65" s="82" t="s">
        <v>49</v>
      </c>
      <c r="D65" s="157">
        <v>51</v>
      </c>
      <c r="E65" s="77" t="s">
        <v>1002</v>
      </c>
      <c r="F65" s="212">
        <v>10</v>
      </c>
      <c r="G65" s="214">
        <v>13.33</v>
      </c>
      <c r="H65" s="174"/>
      <c r="I65" s="214">
        <v>0</v>
      </c>
      <c r="J65" s="214">
        <v>167</v>
      </c>
      <c r="K65" s="206">
        <v>3</v>
      </c>
      <c r="L65" s="174"/>
      <c r="M65" s="215">
        <v>0</v>
      </c>
      <c r="N65" s="206">
        <v>16.329999999999998</v>
      </c>
      <c r="O65" s="216">
        <v>51</v>
      </c>
      <c r="R65" s="18"/>
      <c r="S65" s="19"/>
    </row>
    <row r="66" spans="1:19">
      <c r="A66" s="82" t="s">
        <v>109</v>
      </c>
      <c r="B66" s="82" t="s">
        <v>110</v>
      </c>
      <c r="C66" s="82" t="s">
        <v>51</v>
      </c>
      <c r="D66" s="157">
        <v>52</v>
      </c>
      <c r="E66" s="77" t="s">
        <v>1002</v>
      </c>
      <c r="F66" s="212">
        <v>12</v>
      </c>
      <c r="G66" s="214">
        <v>15.995999999999999</v>
      </c>
      <c r="H66" s="174"/>
      <c r="I66" s="214">
        <v>0</v>
      </c>
      <c r="J66" s="214">
        <v>130</v>
      </c>
      <c r="K66" s="206">
        <v>0</v>
      </c>
      <c r="L66" s="174"/>
      <c r="M66" s="215">
        <v>0</v>
      </c>
      <c r="N66" s="206">
        <v>15.995999999999999</v>
      </c>
      <c r="O66" s="216">
        <v>52</v>
      </c>
      <c r="R66" s="18"/>
      <c r="S66" s="19"/>
    </row>
    <row r="67" spans="1:19">
      <c r="A67" s="82" t="s">
        <v>119</v>
      </c>
      <c r="B67" s="82" t="s">
        <v>48</v>
      </c>
      <c r="C67" s="82" t="s">
        <v>120</v>
      </c>
      <c r="D67" s="157">
        <v>53</v>
      </c>
      <c r="E67" s="77" t="s">
        <v>1002</v>
      </c>
      <c r="F67" s="212">
        <v>12</v>
      </c>
      <c r="G67" s="214">
        <v>15.995999999999999</v>
      </c>
      <c r="H67" s="174"/>
      <c r="I67" s="214">
        <v>0</v>
      </c>
      <c r="J67" s="214"/>
      <c r="K67" s="206">
        <v>0</v>
      </c>
      <c r="L67" s="174"/>
      <c r="M67" s="215">
        <v>0</v>
      </c>
      <c r="N67" s="206">
        <v>15.995999999999999</v>
      </c>
      <c r="O67" s="216">
        <v>53</v>
      </c>
      <c r="R67" s="18"/>
      <c r="S67" s="19"/>
    </row>
    <row r="68" spans="1:19">
      <c r="A68" s="82" t="s">
        <v>179</v>
      </c>
      <c r="B68" s="82" t="s">
        <v>100</v>
      </c>
      <c r="C68" s="82" t="s">
        <v>112</v>
      </c>
      <c r="D68" s="157">
        <v>54</v>
      </c>
      <c r="E68" s="82" t="s">
        <v>1001</v>
      </c>
      <c r="F68" s="212">
        <v>12</v>
      </c>
      <c r="G68" s="214">
        <v>15.995999999999999</v>
      </c>
      <c r="H68" s="174"/>
      <c r="I68" s="214">
        <v>0</v>
      </c>
      <c r="J68" s="214"/>
      <c r="K68" s="206">
        <v>0</v>
      </c>
      <c r="L68" s="174"/>
      <c r="M68" s="215">
        <v>0</v>
      </c>
      <c r="N68" s="206">
        <v>15.995999999999999</v>
      </c>
      <c r="O68" s="216">
        <v>54</v>
      </c>
      <c r="R68" s="18"/>
      <c r="S68" s="19"/>
    </row>
    <row r="69" spans="1:19">
      <c r="A69" s="134" t="s">
        <v>254</v>
      </c>
      <c r="B69" s="134" t="s">
        <v>53</v>
      </c>
      <c r="C69" s="134" t="s">
        <v>255</v>
      </c>
      <c r="D69" s="157">
        <v>55</v>
      </c>
      <c r="E69" s="134" t="s">
        <v>1003</v>
      </c>
      <c r="F69" s="212">
        <v>11</v>
      </c>
      <c r="G69" s="214">
        <v>14.663</v>
      </c>
      <c r="H69" s="174">
        <v>7.58</v>
      </c>
      <c r="I69" s="214">
        <v>1</v>
      </c>
      <c r="J69" s="214"/>
      <c r="K69" s="206">
        <v>0</v>
      </c>
      <c r="L69" s="174"/>
      <c r="M69" s="215">
        <v>0</v>
      </c>
      <c r="N69" s="206">
        <v>15.663</v>
      </c>
      <c r="O69" s="216">
        <v>55</v>
      </c>
      <c r="R69" s="18"/>
      <c r="S69" s="19"/>
    </row>
    <row r="70" spans="1:19">
      <c r="A70" s="94" t="s">
        <v>71</v>
      </c>
      <c r="B70" s="94" t="s">
        <v>72</v>
      </c>
      <c r="C70" s="94" t="s">
        <v>73</v>
      </c>
      <c r="D70" s="157">
        <v>56</v>
      </c>
      <c r="E70" s="94" t="s">
        <v>999</v>
      </c>
      <c r="F70" s="212">
        <v>11</v>
      </c>
      <c r="G70" s="214">
        <v>14.663</v>
      </c>
      <c r="H70" s="174"/>
      <c r="I70" s="214">
        <v>0</v>
      </c>
      <c r="J70" s="214"/>
      <c r="K70" s="206">
        <v>0</v>
      </c>
      <c r="L70" s="174"/>
      <c r="M70" s="215">
        <v>0</v>
      </c>
      <c r="N70" s="206">
        <v>14.663</v>
      </c>
      <c r="O70" s="216">
        <v>56</v>
      </c>
      <c r="R70" s="18"/>
      <c r="S70" s="19"/>
    </row>
    <row r="71" spans="1:19">
      <c r="A71" s="82" t="s">
        <v>1006</v>
      </c>
      <c r="B71" s="82" t="s">
        <v>164</v>
      </c>
      <c r="C71" s="82" t="s">
        <v>317</v>
      </c>
      <c r="D71" s="157">
        <v>57</v>
      </c>
      <c r="E71" s="82" t="s">
        <v>1001</v>
      </c>
      <c r="F71" s="212">
        <v>11</v>
      </c>
      <c r="G71" s="214">
        <v>14.663</v>
      </c>
      <c r="H71" s="174"/>
      <c r="I71" s="214">
        <v>0</v>
      </c>
      <c r="J71" s="214"/>
      <c r="K71" s="206">
        <v>0</v>
      </c>
      <c r="L71" s="174"/>
      <c r="M71" s="215">
        <v>0</v>
      </c>
      <c r="N71" s="206">
        <v>14.663</v>
      </c>
      <c r="O71" s="216">
        <v>57</v>
      </c>
      <c r="R71" s="18"/>
      <c r="S71" s="19"/>
    </row>
    <row r="72" spans="1:19">
      <c r="A72" s="82" t="s">
        <v>146</v>
      </c>
      <c r="B72" s="82" t="s">
        <v>53</v>
      </c>
      <c r="C72" s="82" t="s">
        <v>87</v>
      </c>
      <c r="D72" s="157">
        <v>58</v>
      </c>
      <c r="E72" s="77" t="s">
        <v>1002</v>
      </c>
      <c r="F72" s="212">
        <v>7</v>
      </c>
      <c r="G72" s="214">
        <v>9.3309999999999995</v>
      </c>
      <c r="H72" s="174"/>
      <c r="I72" s="214">
        <v>0</v>
      </c>
      <c r="J72" s="214">
        <v>164</v>
      </c>
      <c r="K72" s="206">
        <v>3</v>
      </c>
      <c r="L72" s="174"/>
      <c r="M72" s="215">
        <v>0</v>
      </c>
      <c r="N72" s="206">
        <v>12.331</v>
      </c>
      <c r="O72" s="216">
        <v>58</v>
      </c>
      <c r="R72" s="18"/>
      <c r="S72" s="19"/>
    </row>
    <row r="73" spans="1:19">
      <c r="A73" s="82" t="s">
        <v>189</v>
      </c>
      <c r="B73" s="82" t="s">
        <v>82</v>
      </c>
      <c r="C73" s="82" t="s">
        <v>51</v>
      </c>
      <c r="D73" s="157">
        <v>59</v>
      </c>
      <c r="E73" s="82" t="s">
        <v>1001</v>
      </c>
      <c r="F73" s="212"/>
      <c r="G73" s="214">
        <v>0</v>
      </c>
      <c r="H73" s="174">
        <v>4.43</v>
      </c>
      <c r="I73" s="214">
        <v>8</v>
      </c>
      <c r="J73" s="214">
        <v>150</v>
      </c>
      <c r="K73" s="206">
        <v>3</v>
      </c>
      <c r="L73" s="174"/>
      <c r="M73" s="215">
        <v>0</v>
      </c>
      <c r="N73" s="206">
        <v>11</v>
      </c>
      <c r="O73" s="216">
        <v>59</v>
      </c>
      <c r="R73" s="18"/>
      <c r="S73" s="19"/>
    </row>
    <row r="74" spans="1:19">
      <c r="A74" s="94" t="s">
        <v>79</v>
      </c>
      <c r="B74" s="94" t="s">
        <v>80</v>
      </c>
      <c r="C74" s="94" t="s">
        <v>49</v>
      </c>
      <c r="D74" s="157">
        <v>60</v>
      </c>
      <c r="E74" s="94" t="s">
        <v>999</v>
      </c>
      <c r="F74" s="212"/>
      <c r="G74" s="214">
        <v>0</v>
      </c>
      <c r="H74" s="174"/>
      <c r="I74" s="214">
        <v>0</v>
      </c>
      <c r="J74" s="214">
        <v>170</v>
      </c>
      <c r="K74" s="206">
        <v>3</v>
      </c>
      <c r="L74" s="174">
        <v>0.42</v>
      </c>
      <c r="M74" s="215">
        <v>5</v>
      </c>
      <c r="N74" s="206">
        <v>8</v>
      </c>
      <c r="O74" s="216">
        <v>60</v>
      </c>
      <c r="R74" s="18"/>
      <c r="S74" s="19"/>
    </row>
    <row r="75" spans="1:19">
      <c r="A75" s="82" t="s">
        <v>201</v>
      </c>
      <c r="B75" s="82" t="s">
        <v>202</v>
      </c>
      <c r="C75" s="82" t="s">
        <v>54</v>
      </c>
      <c r="D75" s="157">
        <v>61</v>
      </c>
      <c r="E75" s="77" t="s">
        <v>1000</v>
      </c>
      <c r="F75" s="212"/>
      <c r="G75" s="214">
        <v>0</v>
      </c>
      <c r="H75" s="174">
        <v>5</v>
      </c>
      <c r="I75" s="214">
        <v>6</v>
      </c>
      <c r="J75" s="214"/>
      <c r="K75" s="206">
        <v>0</v>
      </c>
      <c r="L75" s="174"/>
      <c r="M75" s="215">
        <v>0</v>
      </c>
      <c r="N75" s="206">
        <v>6</v>
      </c>
      <c r="O75" s="216">
        <v>61</v>
      </c>
      <c r="R75" s="22"/>
      <c r="S75" s="19"/>
    </row>
    <row r="76" spans="1:19">
      <c r="A76" s="82" t="s">
        <v>230</v>
      </c>
      <c r="B76" s="82" t="s">
        <v>67</v>
      </c>
      <c r="C76" s="82" t="s">
        <v>87</v>
      </c>
      <c r="D76" s="157">
        <v>62</v>
      </c>
      <c r="E76" s="77" t="s">
        <v>1000</v>
      </c>
      <c r="F76" s="212"/>
      <c r="G76" s="214">
        <v>0</v>
      </c>
      <c r="H76" s="174">
        <v>5.54</v>
      </c>
      <c r="I76" s="214">
        <v>3</v>
      </c>
      <c r="J76" s="214"/>
      <c r="K76" s="206">
        <v>0</v>
      </c>
      <c r="L76" s="174"/>
      <c r="M76" s="215">
        <v>0</v>
      </c>
      <c r="N76" s="206">
        <v>3</v>
      </c>
      <c r="O76" s="216">
        <v>62</v>
      </c>
      <c r="R76" s="22"/>
      <c r="S76" s="19"/>
    </row>
    <row r="77" spans="1:19">
      <c r="A77" s="134" t="s">
        <v>81</v>
      </c>
      <c r="B77" s="134" t="s">
        <v>113</v>
      </c>
      <c r="C77" s="134" t="s">
        <v>263</v>
      </c>
      <c r="D77" s="157">
        <v>63</v>
      </c>
      <c r="E77" s="134" t="s">
        <v>1003</v>
      </c>
      <c r="F77" s="212"/>
      <c r="G77" s="214">
        <v>0</v>
      </c>
      <c r="H77" s="174">
        <v>6.43</v>
      </c>
      <c r="I77" s="214">
        <v>1</v>
      </c>
      <c r="J77" s="214">
        <v>130</v>
      </c>
      <c r="K77" s="206">
        <v>0</v>
      </c>
      <c r="L77" s="174"/>
      <c r="M77" s="215">
        <v>0</v>
      </c>
      <c r="N77" s="206">
        <v>1</v>
      </c>
      <c r="O77" s="216">
        <v>63</v>
      </c>
      <c r="R77" s="22"/>
      <c r="S77" s="19"/>
    </row>
    <row r="78" spans="1:19">
      <c r="A78" s="190" t="s">
        <v>573</v>
      </c>
      <c r="B78" s="190"/>
      <c r="C78" s="191"/>
      <c r="D78" s="191">
        <f>COUNT(D15:D77)</f>
        <v>63</v>
      </c>
      <c r="E78" s="191">
        <f>COUNT(E15:E77)</f>
        <v>0</v>
      </c>
      <c r="F78" s="191">
        <f>COUNT(F15:F77)</f>
        <v>58</v>
      </c>
      <c r="G78" s="191">
        <f>COUNT(G15:G77)</f>
        <v>63</v>
      </c>
      <c r="H78" s="191">
        <f>COUNT(H15:H77)</f>
        <v>36</v>
      </c>
      <c r="I78" s="191">
        <f>COUNT(I15:I77)</f>
        <v>63</v>
      </c>
      <c r="J78" s="191">
        <f>COUNT(J15:J77)</f>
        <v>36</v>
      </c>
      <c r="K78" s="191">
        <f>COUNT(K15:K77)</f>
        <v>63</v>
      </c>
      <c r="L78" s="191">
        <f>COUNT(L15:L77)</f>
        <v>29</v>
      </c>
      <c r="M78" s="191">
        <f>COUNT(M15:M77)</f>
        <v>63</v>
      </c>
      <c r="N78" s="191">
        <f>COUNT(N15:N77)</f>
        <v>63</v>
      </c>
      <c r="O78" s="191">
        <f>COUNT(O15:O77)</f>
        <v>63</v>
      </c>
      <c r="P78" s="201"/>
      <c r="Q78" s="201"/>
    </row>
    <row r="79" spans="1:19">
      <c r="A79" s="192" t="s">
        <v>574</v>
      </c>
      <c r="B79" s="192"/>
      <c r="C79" s="193"/>
      <c r="D79" s="193"/>
      <c r="E79" s="193"/>
      <c r="F79" s="193">
        <f>AVERAGE(F15:F77)</f>
        <v>17.896551724137932</v>
      </c>
      <c r="G79" s="193">
        <f>AVERAGE(G15:G77)</f>
        <v>21.962761904761912</v>
      </c>
      <c r="H79" s="193">
        <f>AVERAGE(H15:H77)</f>
        <v>5.788333333333334</v>
      </c>
      <c r="I79" s="193">
        <f>AVERAGE(I15:I77)</f>
        <v>2.3809523809523809</v>
      </c>
      <c r="J79" s="193">
        <f>AVERAGE(J15:J77)</f>
        <v>164.69444444444446</v>
      </c>
      <c r="K79" s="193">
        <f>AVERAGE(K15:K77)</f>
        <v>2.3015873015873014</v>
      </c>
      <c r="L79" s="193">
        <f>AVERAGE(L15:L77)</f>
        <v>0.27862068965517239</v>
      </c>
      <c r="M79" s="193">
        <f>AVERAGE(M15:M77)</f>
        <v>5.8888888888888893</v>
      </c>
      <c r="N79" s="193">
        <f>AVERAGE(N15:N77)</f>
        <v>32.534190476190481</v>
      </c>
      <c r="O79" s="193">
        <f>AVERAGE(O15:O77)</f>
        <v>32</v>
      </c>
      <c r="P79" s="201"/>
    </row>
    <row r="80" spans="1:19">
      <c r="A80" s="192"/>
      <c r="B80" s="192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200"/>
      <c r="P80" s="201">
        <f>COUNT(O15:O77)/D78*100</f>
        <v>100</v>
      </c>
      <c r="Q80" s="173" t="s">
        <v>575</v>
      </c>
    </row>
    <row r="81" spans="3:16">
      <c r="C81" s="247" t="s">
        <v>14</v>
      </c>
      <c r="D81" s="248"/>
      <c r="E81" s="248"/>
      <c r="F81" s="248"/>
      <c r="G81" s="248"/>
      <c r="H81" s="248"/>
      <c r="I81" s="248"/>
      <c r="J81" s="287" t="s">
        <v>1061</v>
      </c>
      <c r="K81" s="288"/>
      <c r="L81" s="288"/>
      <c r="P81"/>
    </row>
    <row r="82" spans="3:16">
      <c r="C82" s="247" t="s">
        <v>15</v>
      </c>
      <c r="D82" s="248"/>
      <c r="E82" s="248"/>
      <c r="F82" s="248"/>
      <c r="G82" s="248"/>
      <c r="H82" s="248"/>
      <c r="I82" s="248"/>
      <c r="J82" s="289" t="s">
        <v>1062</v>
      </c>
      <c r="K82" s="288"/>
      <c r="L82" s="288"/>
      <c r="P82"/>
    </row>
    <row r="83" spans="3:16">
      <c r="J83" s="289" t="s">
        <v>1063</v>
      </c>
      <c r="K83" s="288"/>
      <c r="L83" s="288"/>
      <c r="P83"/>
    </row>
  </sheetData>
  <mergeCells count="41">
    <mergeCell ref="J83:L83"/>
    <mergeCell ref="A1:O1"/>
    <mergeCell ref="L6:O6"/>
    <mergeCell ref="C81:I81"/>
    <mergeCell ref="J81:L81"/>
    <mergeCell ref="C82:I82"/>
    <mergeCell ref="J82:L82"/>
    <mergeCell ref="A2:H2"/>
    <mergeCell ref="I2:L2"/>
    <mergeCell ref="F4:I4"/>
    <mergeCell ref="J4:K4"/>
    <mergeCell ref="A6:C6"/>
    <mergeCell ref="D6:K6"/>
    <mergeCell ref="H10:I10"/>
    <mergeCell ref="J10:K10"/>
    <mergeCell ref="L10:M10"/>
    <mergeCell ref="H13:H14"/>
    <mergeCell ref="I13:I14"/>
    <mergeCell ref="A7:C7"/>
    <mergeCell ref="D7:K7"/>
    <mergeCell ref="A8:C8"/>
    <mergeCell ref="D8:L8"/>
    <mergeCell ref="L7:O7"/>
    <mergeCell ref="F13:F14"/>
    <mergeCell ref="G13:G14"/>
    <mergeCell ref="A9:C14"/>
    <mergeCell ref="D9:D14"/>
    <mergeCell ref="E9:E14"/>
    <mergeCell ref="F9:G10"/>
    <mergeCell ref="F11:G11"/>
    <mergeCell ref="H11:I11"/>
    <mergeCell ref="J11:K12"/>
    <mergeCell ref="L11:M11"/>
    <mergeCell ref="H12:I12"/>
    <mergeCell ref="L12:M12"/>
    <mergeCell ref="J13:J14"/>
    <mergeCell ref="K13:K14"/>
    <mergeCell ref="L13:L14"/>
    <mergeCell ref="M13:M14"/>
    <mergeCell ref="N10:N11"/>
    <mergeCell ref="O10:O14"/>
  </mergeCells>
  <pageMargins left="0.31" right="0.35" top="0.75" bottom="0.75" header="0.3" footer="0.3"/>
  <pageSetup paperSize="9" scale="81" orientation="landscape" verticalDpi="0" r:id="rId1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1"/>
  <sheetViews>
    <sheetView view="pageLayout" topLeftCell="A8" zoomScaleNormal="100" workbookViewId="0">
      <selection activeCell="D15" sqref="D15:D38"/>
    </sheetView>
  </sheetViews>
  <sheetFormatPr defaultRowHeight="12.75"/>
  <cols>
    <col min="1" max="1" width="18.5703125" customWidth="1"/>
    <col min="2" max="2" width="16.140625" customWidth="1"/>
    <col min="3" max="3" width="22.28515625" customWidth="1"/>
    <col min="4" max="4" width="11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1019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9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</row>
    <row r="9" spans="1:19" ht="15.75" customHeight="1">
      <c r="A9" s="249" t="s">
        <v>799</v>
      </c>
      <c r="B9" s="249"/>
      <c r="C9" s="249"/>
      <c r="D9" s="263" t="s">
        <v>3</v>
      </c>
      <c r="E9" s="250" t="s">
        <v>9</v>
      </c>
      <c r="F9" s="240" t="s">
        <v>800</v>
      </c>
      <c r="G9" s="241"/>
      <c r="H9" s="222" t="s">
        <v>801</v>
      </c>
      <c r="I9" s="226"/>
      <c r="J9" s="227"/>
      <c r="K9" s="196"/>
      <c r="L9" s="196"/>
      <c r="M9" s="196"/>
      <c r="N9" s="196"/>
      <c r="O9" s="196"/>
      <c r="R9" s="16"/>
      <c r="S9" s="17"/>
    </row>
    <row r="10" spans="1:19" ht="12.75" customHeight="1">
      <c r="A10" s="249"/>
      <c r="B10" s="249"/>
      <c r="C10" s="249"/>
      <c r="D10" s="264"/>
      <c r="E10" s="251"/>
      <c r="F10" s="242"/>
      <c r="G10" s="243"/>
      <c r="H10" s="233" t="s">
        <v>803</v>
      </c>
      <c r="I10" s="233"/>
      <c r="J10" s="233" t="s">
        <v>804</v>
      </c>
      <c r="K10" s="233"/>
      <c r="L10" s="233" t="s">
        <v>805</v>
      </c>
      <c r="M10" s="233"/>
      <c r="N10" s="233" t="s">
        <v>807</v>
      </c>
      <c r="O10" s="233" t="s">
        <v>808</v>
      </c>
      <c r="R10" s="16"/>
      <c r="S10" s="17"/>
    </row>
    <row r="11" spans="1:19" ht="12.75" customHeight="1">
      <c r="A11" s="249"/>
      <c r="B11" s="249"/>
      <c r="C11" s="249"/>
      <c r="D11" s="264"/>
      <c r="E11" s="251"/>
      <c r="F11" s="233" t="s">
        <v>802</v>
      </c>
      <c r="G11" s="233"/>
      <c r="H11" s="233" t="s">
        <v>1055</v>
      </c>
      <c r="I11" s="233"/>
      <c r="J11" s="235" t="s">
        <v>641</v>
      </c>
      <c r="K11" s="236"/>
      <c r="L11" s="233" t="s">
        <v>712</v>
      </c>
      <c r="M11" s="233"/>
      <c r="N11" s="233"/>
      <c r="O11" s="233"/>
      <c r="R11" s="16"/>
      <c r="S11" s="17"/>
    </row>
    <row r="12" spans="1:19" ht="12.75" customHeight="1">
      <c r="A12" s="249"/>
      <c r="B12" s="249"/>
      <c r="C12" s="249"/>
      <c r="D12" s="264"/>
      <c r="E12" s="251"/>
      <c r="F12" s="164"/>
      <c r="G12" s="165"/>
      <c r="H12" s="233"/>
      <c r="I12" s="233"/>
      <c r="J12" s="237"/>
      <c r="K12" s="238"/>
      <c r="L12" s="233" t="s">
        <v>812</v>
      </c>
      <c r="M12" s="233"/>
      <c r="N12" s="166"/>
      <c r="O12" s="233"/>
      <c r="R12" s="16"/>
      <c r="S12" s="17"/>
    </row>
    <row r="13" spans="1:19" ht="12.75" customHeight="1">
      <c r="A13" s="249"/>
      <c r="B13" s="249"/>
      <c r="C13" s="249"/>
      <c r="D13" s="264"/>
      <c r="E13" s="251"/>
      <c r="F13" s="234" t="s">
        <v>813</v>
      </c>
      <c r="G13" s="233" t="s">
        <v>814</v>
      </c>
      <c r="H13" s="231" t="s">
        <v>817</v>
      </c>
      <c r="I13" s="233" t="s">
        <v>814</v>
      </c>
      <c r="J13" s="231" t="s">
        <v>816</v>
      </c>
      <c r="K13" s="233" t="s">
        <v>814</v>
      </c>
      <c r="L13" s="231" t="s">
        <v>817</v>
      </c>
      <c r="M13" s="233" t="s">
        <v>814</v>
      </c>
      <c r="N13" s="166"/>
      <c r="O13" s="233"/>
      <c r="R13" s="16"/>
      <c r="S13" s="17"/>
    </row>
    <row r="14" spans="1:19">
      <c r="A14" s="249"/>
      <c r="B14" s="249"/>
      <c r="C14" s="249"/>
      <c r="D14" s="265"/>
      <c r="E14" s="252"/>
      <c r="F14" s="234"/>
      <c r="G14" s="233"/>
      <c r="H14" s="232"/>
      <c r="I14" s="233"/>
      <c r="J14" s="232"/>
      <c r="K14" s="233"/>
      <c r="L14" s="232"/>
      <c r="M14" s="233"/>
      <c r="N14" s="166"/>
      <c r="O14" s="233"/>
      <c r="R14" s="16"/>
      <c r="S14" s="17"/>
    </row>
    <row r="15" spans="1:19">
      <c r="A15" s="132" t="s">
        <v>305</v>
      </c>
      <c r="B15" s="132" t="s">
        <v>306</v>
      </c>
      <c r="C15" s="132" t="s">
        <v>70</v>
      </c>
      <c r="D15" s="157">
        <v>1</v>
      </c>
      <c r="E15" s="134" t="s">
        <v>1009</v>
      </c>
      <c r="F15" s="48">
        <v>21</v>
      </c>
      <c r="G15" s="38">
        <v>27.992999999999999</v>
      </c>
      <c r="H15" s="39">
        <v>3.56</v>
      </c>
      <c r="I15" s="38">
        <v>12</v>
      </c>
      <c r="J15" s="48">
        <v>238</v>
      </c>
      <c r="K15" s="38">
        <v>17</v>
      </c>
      <c r="L15" s="39">
        <v>0.18</v>
      </c>
      <c r="M15" s="206">
        <v>18</v>
      </c>
      <c r="N15" s="12">
        <v>10</v>
      </c>
      <c r="O15" s="88">
        <v>1</v>
      </c>
      <c r="R15" s="16"/>
      <c r="S15" s="17"/>
    </row>
    <row r="16" spans="1:19">
      <c r="A16" s="133" t="s">
        <v>337</v>
      </c>
      <c r="B16" s="133" t="s">
        <v>59</v>
      </c>
      <c r="C16" s="133" t="s">
        <v>43</v>
      </c>
      <c r="D16" s="157">
        <v>2</v>
      </c>
      <c r="E16" s="134" t="s">
        <v>1009</v>
      </c>
      <c r="F16" s="48">
        <v>19</v>
      </c>
      <c r="G16" s="38">
        <v>25.326999999999998</v>
      </c>
      <c r="H16" s="39">
        <v>5.14</v>
      </c>
      <c r="I16" s="38">
        <v>6</v>
      </c>
      <c r="J16" s="48">
        <v>236</v>
      </c>
      <c r="K16" s="38">
        <v>16.5</v>
      </c>
      <c r="L16" s="39">
        <v>0.19</v>
      </c>
      <c r="M16" s="206">
        <v>17</v>
      </c>
      <c r="N16" s="12">
        <v>10</v>
      </c>
      <c r="O16" s="88">
        <v>2</v>
      </c>
      <c r="R16" s="16"/>
      <c r="S16" s="17"/>
    </row>
    <row r="17" spans="1:19">
      <c r="A17" s="133" t="s">
        <v>281</v>
      </c>
      <c r="B17" s="133" t="s">
        <v>238</v>
      </c>
      <c r="C17" s="133" t="s">
        <v>90</v>
      </c>
      <c r="D17" s="157">
        <v>3</v>
      </c>
      <c r="E17" s="134" t="s">
        <v>1009</v>
      </c>
      <c r="F17" s="48">
        <v>17</v>
      </c>
      <c r="G17" s="38">
        <v>22.660999999999998</v>
      </c>
      <c r="H17" s="39">
        <v>5</v>
      </c>
      <c r="I17" s="38">
        <v>6</v>
      </c>
      <c r="J17" s="48">
        <v>240</v>
      </c>
      <c r="K17" s="38">
        <v>17.5</v>
      </c>
      <c r="L17" s="39">
        <v>0.2</v>
      </c>
      <c r="M17" s="206">
        <v>17</v>
      </c>
      <c r="N17" s="12">
        <v>10</v>
      </c>
      <c r="O17" s="88">
        <v>3</v>
      </c>
      <c r="R17" s="16"/>
      <c r="S17" s="17"/>
    </row>
    <row r="18" spans="1:19">
      <c r="A18" s="218" t="s">
        <v>1010</v>
      </c>
      <c r="B18" s="218" t="s">
        <v>401</v>
      </c>
      <c r="C18" s="218" t="s">
        <v>199</v>
      </c>
      <c r="D18" s="157">
        <v>4</v>
      </c>
      <c r="E18" s="134" t="s">
        <v>1009</v>
      </c>
      <c r="F18" s="48">
        <v>20</v>
      </c>
      <c r="G18" s="38">
        <v>26.66</v>
      </c>
      <c r="H18" s="39">
        <v>5.0999999999999996</v>
      </c>
      <c r="I18" s="38">
        <v>6</v>
      </c>
      <c r="J18" s="48">
        <v>221</v>
      </c>
      <c r="K18" s="38">
        <v>14</v>
      </c>
      <c r="L18" s="39">
        <v>0.24</v>
      </c>
      <c r="M18" s="206">
        <v>15</v>
      </c>
      <c r="N18" s="12">
        <v>10</v>
      </c>
      <c r="O18" s="216">
        <v>4</v>
      </c>
      <c r="R18" s="16"/>
      <c r="S18" s="17"/>
    </row>
    <row r="19" spans="1:19">
      <c r="A19" s="132" t="s">
        <v>288</v>
      </c>
      <c r="B19" s="132" t="s">
        <v>289</v>
      </c>
      <c r="C19" s="132" t="s">
        <v>90</v>
      </c>
      <c r="D19" s="157">
        <v>5</v>
      </c>
      <c r="E19" s="134" t="s">
        <v>1009</v>
      </c>
      <c r="F19" s="48">
        <v>16</v>
      </c>
      <c r="G19" s="38">
        <v>21.327999999999999</v>
      </c>
      <c r="H19" s="39">
        <v>5.03</v>
      </c>
      <c r="I19" s="38">
        <v>6</v>
      </c>
      <c r="J19" s="48">
        <v>238</v>
      </c>
      <c r="K19" s="38">
        <v>17</v>
      </c>
      <c r="L19" s="39">
        <v>0.21</v>
      </c>
      <c r="M19" s="206">
        <v>16</v>
      </c>
      <c r="N19" s="12">
        <v>10</v>
      </c>
      <c r="O19" s="216">
        <v>5</v>
      </c>
      <c r="R19" s="16"/>
      <c r="S19" s="17"/>
    </row>
    <row r="20" spans="1:19">
      <c r="A20" s="133" t="s">
        <v>273</v>
      </c>
      <c r="B20" s="133" t="s">
        <v>274</v>
      </c>
      <c r="C20" s="133" t="s">
        <v>43</v>
      </c>
      <c r="D20" s="157">
        <v>6</v>
      </c>
      <c r="E20" s="134" t="s">
        <v>1009</v>
      </c>
      <c r="F20" s="48">
        <v>18</v>
      </c>
      <c r="G20" s="38">
        <v>23.994</v>
      </c>
      <c r="H20" s="39">
        <v>5.04</v>
      </c>
      <c r="I20" s="38">
        <v>6</v>
      </c>
      <c r="J20" s="48">
        <v>232</v>
      </c>
      <c r="K20" s="38">
        <v>15.5</v>
      </c>
      <c r="L20" s="39">
        <v>0.25</v>
      </c>
      <c r="M20" s="206">
        <v>14</v>
      </c>
      <c r="N20" s="12">
        <v>10</v>
      </c>
      <c r="O20" s="216">
        <v>6</v>
      </c>
      <c r="R20" s="18"/>
      <c r="S20" s="19"/>
    </row>
    <row r="21" spans="1:19">
      <c r="A21" s="218" t="s">
        <v>327</v>
      </c>
      <c r="B21" s="218" t="s">
        <v>332</v>
      </c>
      <c r="C21" s="218" t="s">
        <v>70</v>
      </c>
      <c r="D21" s="157">
        <v>7</v>
      </c>
      <c r="E21" s="134" t="s">
        <v>1009</v>
      </c>
      <c r="F21" s="48">
        <v>16</v>
      </c>
      <c r="G21" s="38">
        <v>21.327999999999999</v>
      </c>
      <c r="H21" s="39">
        <v>4.26</v>
      </c>
      <c r="I21" s="38">
        <v>10</v>
      </c>
      <c r="J21" s="48">
        <v>212</v>
      </c>
      <c r="K21" s="38">
        <v>12.5</v>
      </c>
      <c r="L21" s="39">
        <v>0.23</v>
      </c>
      <c r="M21" s="206">
        <v>15</v>
      </c>
      <c r="N21" s="12">
        <v>10</v>
      </c>
      <c r="O21" s="216">
        <v>7</v>
      </c>
      <c r="R21" s="18"/>
      <c r="S21" s="19"/>
    </row>
    <row r="22" spans="1:19">
      <c r="A22" s="133" t="s">
        <v>309</v>
      </c>
      <c r="B22" s="133" t="s">
        <v>242</v>
      </c>
      <c r="C22" s="133" t="s">
        <v>98</v>
      </c>
      <c r="D22" s="157">
        <v>8</v>
      </c>
      <c r="E22" s="134" t="s">
        <v>1011</v>
      </c>
      <c r="F22" s="48">
        <v>14</v>
      </c>
      <c r="G22" s="38">
        <v>18.661999999999999</v>
      </c>
      <c r="H22" s="39">
        <v>4.41</v>
      </c>
      <c r="I22" s="38">
        <v>8</v>
      </c>
      <c r="J22" s="48">
        <v>222</v>
      </c>
      <c r="K22" s="38">
        <v>14</v>
      </c>
      <c r="L22" s="39">
        <v>0.22</v>
      </c>
      <c r="M22" s="206">
        <v>16</v>
      </c>
      <c r="N22" s="12">
        <v>10</v>
      </c>
      <c r="O22" s="216">
        <v>8</v>
      </c>
      <c r="R22" s="18"/>
      <c r="S22" s="19"/>
    </row>
    <row r="23" spans="1:19">
      <c r="A23" s="218" t="s">
        <v>1012</v>
      </c>
      <c r="B23" s="218" t="s">
        <v>130</v>
      </c>
      <c r="C23" s="218" t="s">
        <v>37</v>
      </c>
      <c r="D23" s="157">
        <v>9</v>
      </c>
      <c r="E23" s="134" t="s">
        <v>1009</v>
      </c>
      <c r="F23" s="48">
        <v>18</v>
      </c>
      <c r="G23" s="38">
        <v>23.994</v>
      </c>
      <c r="H23" s="39">
        <v>5.15</v>
      </c>
      <c r="I23" s="38">
        <v>5</v>
      </c>
      <c r="J23" s="48">
        <v>200</v>
      </c>
      <c r="K23" s="38">
        <v>10</v>
      </c>
      <c r="L23" s="39">
        <v>0.24</v>
      </c>
      <c r="M23" s="206">
        <v>15</v>
      </c>
      <c r="N23" s="12">
        <v>10</v>
      </c>
      <c r="O23" s="216">
        <v>9</v>
      </c>
      <c r="R23" s="18"/>
      <c r="S23" s="19"/>
    </row>
    <row r="24" spans="1:19">
      <c r="A24" s="132" t="s">
        <v>298</v>
      </c>
      <c r="B24" s="132" t="s">
        <v>299</v>
      </c>
      <c r="C24" s="132" t="s">
        <v>43</v>
      </c>
      <c r="D24" s="157">
        <v>10</v>
      </c>
      <c r="E24" s="134" t="s">
        <v>1009</v>
      </c>
      <c r="F24" s="48">
        <v>17</v>
      </c>
      <c r="G24" s="38">
        <v>22.660999999999998</v>
      </c>
      <c r="H24" s="39">
        <v>5.12</v>
      </c>
      <c r="I24" s="38">
        <v>6</v>
      </c>
      <c r="J24" s="48">
        <v>189</v>
      </c>
      <c r="K24" s="38">
        <v>8</v>
      </c>
      <c r="L24" s="39">
        <v>0.23</v>
      </c>
      <c r="M24" s="206">
        <v>15</v>
      </c>
      <c r="N24" s="12">
        <v>10</v>
      </c>
      <c r="O24" s="216">
        <v>10</v>
      </c>
      <c r="R24" s="18"/>
      <c r="S24" s="19"/>
    </row>
    <row r="25" spans="1:19">
      <c r="A25" s="218" t="s">
        <v>1013</v>
      </c>
      <c r="B25" s="218" t="s">
        <v>379</v>
      </c>
      <c r="C25" s="218" t="s">
        <v>43</v>
      </c>
      <c r="D25" s="157">
        <v>11</v>
      </c>
      <c r="E25" s="134" t="s">
        <v>1009</v>
      </c>
      <c r="F25" s="48">
        <v>18</v>
      </c>
      <c r="G25" s="38">
        <v>23.994</v>
      </c>
      <c r="H25" s="39">
        <v>4.4400000000000004</v>
      </c>
      <c r="I25" s="38">
        <v>8</v>
      </c>
      <c r="J25" s="48">
        <v>189</v>
      </c>
      <c r="K25" s="38">
        <v>8</v>
      </c>
      <c r="L25" s="39">
        <v>0.32</v>
      </c>
      <c r="M25" s="206">
        <v>11</v>
      </c>
      <c r="N25" s="12">
        <v>10</v>
      </c>
      <c r="O25" s="216">
        <v>11</v>
      </c>
      <c r="R25" s="18"/>
      <c r="S25" s="19"/>
    </row>
    <row r="26" spans="1:19">
      <c r="A26" s="218" t="s">
        <v>1014</v>
      </c>
      <c r="B26" s="218" t="s">
        <v>310</v>
      </c>
      <c r="C26" s="218" t="s">
        <v>123</v>
      </c>
      <c r="D26" s="157">
        <v>12</v>
      </c>
      <c r="E26" s="134" t="s">
        <v>1009</v>
      </c>
      <c r="F26" s="48">
        <v>16</v>
      </c>
      <c r="G26" s="38">
        <v>21.327999999999999</v>
      </c>
      <c r="H26" s="39">
        <v>5.1100000000000003</v>
      </c>
      <c r="I26" s="38">
        <v>6</v>
      </c>
      <c r="J26" s="48">
        <v>197</v>
      </c>
      <c r="K26" s="38">
        <v>9.5</v>
      </c>
      <c r="L26" s="39">
        <v>0.25</v>
      </c>
      <c r="M26" s="206">
        <v>14</v>
      </c>
      <c r="N26" s="12">
        <v>10</v>
      </c>
      <c r="O26" s="216">
        <v>12</v>
      </c>
      <c r="R26" s="18"/>
      <c r="S26" s="19"/>
    </row>
    <row r="27" spans="1:19">
      <c r="A27" s="132" t="s">
        <v>292</v>
      </c>
      <c r="B27" s="132" t="s">
        <v>293</v>
      </c>
      <c r="C27" s="132" t="s">
        <v>215</v>
      </c>
      <c r="D27" s="157">
        <v>13</v>
      </c>
      <c r="E27" s="134" t="s">
        <v>1009</v>
      </c>
      <c r="F27" s="48">
        <v>17</v>
      </c>
      <c r="G27" s="38">
        <v>22.660999999999998</v>
      </c>
      <c r="H27" s="39"/>
      <c r="I27" s="38">
        <v>0</v>
      </c>
      <c r="J27" s="48">
        <v>212</v>
      </c>
      <c r="K27" s="38">
        <v>12.5</v>
      </c>
      <c r="L27" s="39">
        <v>0.25</v>
      </c>
      <c r="M27" s="206">
        <v>14</v>
      </c>
      <c r="N27" s="12">
        <v>10</v>
      </c>
      <c r="O27" s="216">
        <v>13</v>
      </c>
      <c r="R27" s="18"/>
      <c r="S27" s="19"/>
    </row>
    <row r="28" spans="1:19">
      <c r="A28" s="133" t="s">
        <v>320</v>
      </c>
      <c r="B28" s="133" t="s">
        <v>75</v>
      </c>
      <c r="C28" s="133" t="s">
        <v>280</v>
      </c>
      <c r="D28" s="157">
        <v>14</v>
      </c>
      <c r="E28" s="134" t="s">
        <v>1011</v>
      </c>
      <c r="F28" s="48">
        <v>7</v>
      </c>
      <c r="G28" s="38">
        <v>9.3309999999999995</v>
      </c>
      <c r="H28" s="39">
        <v>4.41</v>
      </c>
      <c r="I28" s="38">
        <v>8</v>
      </c>
      <c r="J28" s="48">
        <v>222</v>
      </c>
      <c r="K28" s="38">
        <v>14</v>
      </c>
      <c r="L28" s="39">
        <v>0.19</v>
      </c>
      <c r="M28" s="206">
        <v>17</v>
      </c>
      <c r="N28" s="12">
        <v>10</v>
      </c>
      <c r="O28" s="216">
        <v>14</v>
      </c>
      <c r="R28" s="18"/>
      <c r="S28" s="19"/>
    </row>
    <row r="29" spans="1:19">
      <c r="A29" s="218" t="s">
        <v>321</v>
      </c>
      <c r="B29" s="218" t="s">
        <v>105</v>
      </c>
      <c r="C29" s="218" t="s">
        <v>239</v>
      </c>
      <c r="D29" s="157">
        <v>15</v>
      </c>
      <c r="E29" s="134" t="s">
        <v>1009</v>
      </c>
      <c r="F29" s="48">
        <v>18</v>
      </c>
      <c r="G29" s="38">
        <v>23.994</v>
      </c>
      <c r="H29" s="39"/>
      <c r="I29" s="38">
        <v>0</v>
      </c>
      <c r="J29" s="48">
        <v>187</v>
      </c>
      <c r="K29" s="38">
        <v>8</v>
      </c>
      <c r="L29" s="39">
        <v>0.28999999999999998</v>
      </c>
      <c r="M29" s="206">
        <v>12</v>
      </c>
      <c r="N29" s="12">
        <v>10</v>
      </c>
      <c r="O29" s="216">
        <v>15</v>
      </c>
      <c r="R29" s="18"/>
      <c r="S29" s="19"/>
    </row>
    <row r="30" spans="1:19">
      <c r="A30" s="218" t="s">
        <v>1015</v>
      </c>
      <c r="B30" s="218" t="s">
        <v>328</v>
      </c>
      <c r="C30" s="218" t="s">
        <v>70</v>
      </c>
      <c r="D30" s="157">
        <v>16</v>
      </c>
      <c r="E30" s="134" t="s">
        <v>1009</v>
      </c>
      <c r="F30" s="48">
        <v>17</v>
      </c>
      <c r="G30" s="38">
        <v>22.660999999999998</v>
      </c>
      <c r="H30" s="39"/>
      <c r="I30" s="38">
        <v>0</v>
      </c>
      <c r="J30" s="48">
        <v>197</v>
      </c>
      <c r="K30" s="38">
        <v>9.5</v>
      </c>
      <c r="L30" s="39">
        <v>0.35</v>
      </c>
      <c r="M30" s="206">
        <v>9</v>
      </c>
      <c r="N30" s="12">
        <v>10</v>
      </c>
      <c r="O30" s="216">
        <v>16</v>
      </c>
      <c r="R30" s="18"/>
      <c r="S30" s="19"/>
    </row>
    <row r="31" spans="1:19">
      <c r="A31" s="218" t="s">
        <v>1016</v>
      </c>
      <c r="B31" s="218" t="s">
        <v>541</v>
      </c>
      <c r="C31" s="218" t="s">
        <v>90</v>
      </c>
      <c r="D31" s="157">
        <v>17</v>
      </c>
      <c r="E31" s="134" t="s">
        <v>1009</v>
      </c>
      <c r="F31" s="48">
        <v>16</v>
      </c>
      <c r="G31" s="38">
        <v>21.327999999999999</v>
      </c>
      <c r="H31" s="39">
        <v>5</v>
      </c>
      <c r="I31" s="38">
        <v>6</v>
      </c>
      <c r="J31" s="48"/>
      <c r="K31" s="38">
        <v>0</v>
      </c>
      <c r="L31" s="39">
        <v>0.34</v>
      </c>
      <c r="M31" s="206">
        <v>10</v>
      </c>
      <c r="N31" s="12">
        <v>10</v>
      </c>
      <c r="O31" s="216">
        <v>17</v>
      </c>
      <c r="R31" s="18"/>
      <c r="S31" s="19"/>
    </row>
    <row r="32" spans="1:19">
      <c r="A32" s="218" t="s">
        <v>1017</v>
      </c>
      <c r="B32" s="218" t="s">
        <v>401</v>
      </c>
      <c r="C32" s="218" t="s">
        <v>78</v>
      </c>
      <c r="D32" s="157">
        <v>18</v>
      </c>
      <c r="E32" s="134" t="s">
        <v>1011</v>
      </c>
      <c r="F32" s="48">
        <v>15</v>
      </c>
      <c r="G32" s="38">
        <v>19.995000000000001</v>
      </c>
      <c r="H32" s="39">
        <v>4.54</v>
      </c>
      <c r="I32" s="38">
        <v>7</v>
      </c>
      <c r="J32" s="48">
        <v>180</v>
      </c>
      <c r="K32" s="38">
        <v>6.5</v>
      </c>
      <c r="L32" s="39">
        <v>0.56000000000000005</v>
      </c>
      <c r="M32" s="206">
        <v>1</v>
      </c>
      <c r="N32" s="12">
        <v>10</v>
      </c>
      <c r="O32" s="216">
        <v>18</v>
      </c>
      <c r="R32" s="18"/>
      <c r="S32" s="19"/>
    </row>
    <row r="33" spans="1:19">
      <c r="A33" s="133" t="s">
        <v>322</v>
      </c>
      <c r="B33" s="133" t="s">
        <v>125</v>
      </c>
      <c r="C33" s="133" t="s">
        <v>43</v>
      </c>
      <c r="D33" s="157">
        <v>19</v>
      </c>
      <c r="E33" s="134" t="s">
        <v>1011</v>
      </c>
      <c r="F33" s="48">
        <v>15</v>
      </c>
      <c r="G33" s="38">
        <v>19.995000000000001</v>
      </c>
      <c r="H33" s="39"/>
      <c r="I33" s="38">
        <v>0</v>
      </c>
      <c r="J33" s="48">
        <v>200</v>
      </c>
      <c r="K33" s="38">
        <v>10</v>
      </c>
      <c r="L33" s="39"/>
      <c r="M33" s="206">
        <v>0</v>
      </c>
      <c r="N33" s="12">
        <v>10</v>
      </c>
      <c r="O33" s="216">
        <v>19</v>
      </c>
      <c r="R33" s="18"/>
      <c r="S33" s="19"/>
    </row>
    <row r="34" spans="1:19">
      <c r="A34" s="133" t="s">
        <v>276</v>
      </c>
      <c r="B34" s="133" t="s">
        <v>59</v>
      </c>
      <c r="C34" s="133" t="s">
        <v>43</v>
      </c>
      <c r="D34" s="157">
        <v>20</v>
      </c>
      <c r="E34" s="134" t="s">
        <v>1011</v>
      </c>
      <c r="F34" s="48">
        <v>11</v>
      </c>
      <c r="G34" s="38">
        <v>14.663</v>
      </c>
      <c r="H34" s="39"/>
      <c r="I34" s="38">
        <v>0</v>
      </c>
      <c r="J34" s="48">
        <v>185</v>
      </c>
      <c r="K34" s="38">
        <v>7</v>
      </c>
      <c r="L34" s="39"/>
      <c r="M34" s="206">
        <v>0</v>
      </c>
      <c r="N34" s="12">
        <v>10</v>
      </c>
      <c r="O34" s="216">
        <v>20</v>
      </c>
      <c r="R34" s="18"/>
      <c r="S34" s="19"/>
    </row>
    <row r="35" spans="1:19">
      <c r="A35" s="132" t="s">
        <v>290</v>
      </c>
      <c r="B35" s="132" t="s">
        <v>45</v>
      </c>
      <c r="C35" s="132" t="s">
        <v>239</v>
      </c>
      <c r="D35" s="157">
        <v>21</v>
      </c>
      <c r="E35" s="134" t="s">
        <v>1009</v>
      </c>
      <c r="F35" s="48"/>
      <c r="G35" s="38">
        <v>0</v>
      </c>
      <c r="H35" s="39">
        <v>5</v>
      </c>
      <c r="I35" s="38">
        <v>6</v>
      </c>
      <c r="J35" s="48">
        <v>229</v>
      </c>
      <c r="K35" s="38">
        <v>15</v>
      </c>
      <c r="L35" s="39"/>
      <c r="M35" s="206">
        <v>0</v>
      </c>
      <c r="N35" s="12">
        <v>10</v>
      </c>
      <c r="O35" s="216">
        <v>21</v>
      </c>
      <c r="R35" s="18"/>
      <c r="S35" s="19"/>
    </row>
    <row r="36" spans="1:19">
      <c r="A36" s="218" t="s">
        <v>321</v>
      </c>
      <c r="B36" s="218" t="s">
        <v>125</v>
      </c>
      <c r="C36" s="218" t="s">
        <v>43</v>
      </c>
      <c r="D36" s="157">
        <v>22</v>
      </c>
      <c r="E36" s="134" t="s">
        <v>1009</v>
      </c>
      <c r="F36" s="48">
        <v>15</v>
      </c>
      <c r="G36" s="38">
        <v>19.995000000000001</v>
      </c>
      <c r="H36" s="39"/>
      <c r="I36" s="38">
        <v>0</v>
      </c>
      <c r="J36" s="48"/>
      <c r="K36" s="38">
        <v>0</v>
      </c>
      <c r="L36" s="39"/>
      <c r="M36" s="206">
        <v>0</v>
      </c>
      <c r="N36" s="13">
        <v>10</v>
      </c>
      <c r="O36" s="216">
        <v>22</v>
      </c>
      <c r="R36" s="20"/>
      <c r="S36" s="21"/>
    </row>
    <row r="37" spans="1:19">
      <c r="A37" s="218" t="s">
        <v>313</v>
      </c>
      <c r="B37" s="218" t="s">
        <v>172</v>
      </c>
      <c r="C37" s="218" t="s">
        <v>1018</v>
      </c>
      <c r="D37" s="157">
        <v>23</v>
      </c>
      <c r="E37" s="134" t="s">
        <v>1011</v>
      </c>
      <c r="F37" s="48">
        <v>9</v>
      </c>
      <c r="G37" s="38">
        <v>11.997</v>
      </c>
      <c r="H37" s="39"/>
      <c r="I37" s="38">
        <v>0</v>
      </c>
      <c r="J37" s="48">
        <v>175</v>
      </c>
      <c r="K37" s="38">
        <v>6</v>
      </c>
      <c r="L37" s="39"/>
      <c r="M37" s="206">
        <v>0</v>
      </c>
      <c r="N37" s="12">
        <v>10</v>
      </c>
      <c r="O37" s="216">
        <v>23</v>
      </c>
      <c r="R37" s="22"/>
      <c r="S37" s="19"/>
    </row>
    <row r="38" spans="1:19">
      <c r="A38" s="133" t="s">
        <v>284</v>
      </c>
      <c r="B38" s="133" t="s">
        <v>285</v>
      </c>
      <c r="C38" s="133" t="s">
        <v>286</v>
      </c>
      <c r="D38" s="157">
        <v>24</v>
      </c>
      <c r="E38" s="134" t="s">
        <v>1011</v>
      </c>
      <c r="F38" s="48"/>
      <c r="G38" s="38">
        <v>0</v>
      </c>
      <c r="H38" s="39"/>
      <c r="I38" s="38">
        <v>0</v>
      </c>
      <c r="J38" s="48">
        <v>211</v>
      </c>
      <c r="K38" s="38">
        <v>12</v>
      </c>
      <c r="L38" s="39">
        <v>0.48</v>
      </c>
      <c r="M38" s="206">
        <v>1</v>
      </c>
      <c r="N38" s="12">
        <v>10</v>
      </c>
      <c r="O38" s="216">
        <v>24</v>
      </c>
      <c r="R38" s="22"/>
      <c r="S38" s="19"/>
    </row>
    <row r="39" spans="1:19">
      <c r="A39" s="190" t="s">
        <v>573</v>
      </c>
      <c r="B39" s="190"/>
      <c r="C39" s="191"/>
      <c r="D39" s="191">
        <f>COUNT(D15:D38)</f>
        <v>24</v>
      </c>
      <c r="E39" s="191">
        <f>COUNT(E15:E38)</f>
        <v>0</v>
      </c>
      <c r="F39" s="191">
        <f>COUNT(F15:F38)</f>
        <v>22</v>
      </c>
      <c r="G39" s="191">
        <f>COUNT(G15:G38)</f>
        <v>24</v>
      </c>
      <c r="H39" s="191">
        <f>COUNT(H15:H38)</f>
        <v>16</v>
      </c>
      <c r="I39" s="191">
        <f>COUNT(I15:I38)</f>
        <v>24</v>
      </c>
      <c r="J39" s="191">
        <f>COUNT(J15:J38)</f>
        <v>22</v>
      </c>
      <c r="K39" s="191">
        <f>COUNT(K15:K38)</f>
        <v>24</v>
      </c>
      <c r="L39" s="191">
        <f>COUNT(L15:L38)</f>
        <v>19</v>
      </c>
      <c r="M39" s="191">
        <f>COUNT(M15:M38)</f>
        <v>24</v>
      </c>
      <c r="N39" s="191">
        <f>COUNT(N15:N38)</f>
        <v>24</v>
      </c>
      <c r="O39" s="191">
        <f>COUNT(O15:O38)</f>
        <v>24</v>
      </c>
      <c r="P39" s="201"/>
      <c r="Q39" s="201"/>
      <c r="R39" s="16"/>
      <c r="S39" s="17"/>
    </row>
    <row r="40" spans="1:19">
      <c r="A40" s="192" t="s">
        <v>574</v>
      </c>
      <c r="B40" s="192"/>
      <c r="C40" s="193"/>
      <c r="D40" s="193"/>
      <c r="E40" s="193"/>
      <c r="F40" s="193">
        <f>AVERAGE(F15:F38)</f>
        <v>15.909090909090908</v>
      </c>
      <c r="G40" s="193">
        <f>AVERAGE(G15:G38)</f>
        <v>19.439583333333331</v>
      </c>
      <c r="H40" s="193">
        <f>AVERAGE(H15:H38)</f>
        <v>4.7693749999999993</v>
      </c>
      <c r="I40" s="193">
        <f>AVERAGE(I15:I38)</f>
        <v>4.666666666666667</v>
      </c>
      <c r="J40" s="193">
        <f>AVERAGE(J15:J38)</f>
        <v>209.63636363636363</v>
      </c>
      <c r="K40" s="193">
        <f>AVERAGE(K15:K38)</f>
        <v>10.833333333333334</v>
      </c>
      <c r="L40" s="193">
        <f>AVERAGE(L15:L38)</f>
        <v>0.27473684210526317</v>
      </c>
      <c r="M40" s="193">
        <f>AVERAGE(M15:M38)</f>
        <v>10.291666666666666</v>
      </c>
      <c r="N40" s="193">
        <f>AVERAGE(N15:N38)</f>
        <v>10</v>
      </c>
      <c r="O40" s="193">
        <f>AVERAGE(O15:O38)</f>
        <v>12.5</v>
      </c>
      <c r="P40" s="201"/>
      <c r="R40" s="16"/>
      <c r="S40" s="17"/>
    </row>
    <row r="41" spans="1:19">
      <c r="A41" s="192"/>
      <c r="B41" s="192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200"/>
      <c r="P41" s="201">
        <f>COUNT(O15:O38)/D39*100</f>
        <v>100</v>
      </c>
      <c r="Q41" s="173" t="s">
        <v>575</v>
      </c>
      <c r="R41" s="16"/>
      <c r="S41" s="17"/>
    </row>
    <row r="42" spans="1:19">
      <c r="P42"/>
      <c r="R42" s="16"/>
      <c r="S42" s="17"/>
    </row>
    <row r="43" spans="1:19">
      <c r="D43" s="247" t="s">
        <v>14</v>
      </c>
      <c r="E43" s="248"/>
      <c r="F43" s="248"/>
      <c r="G43" s="248"/>
      <c r="H43" s="248"/>
      <c r="I43" s="248"/>
      <c r="J43" s="248"/>
      <c r="K43" s="287" t="s">
        <v>1061</v>
      </c>
      <c r="L43" s="288"/>
      <c r="M43" s="288"/>
      <c r="P43"/>
      <c r="R43" s="16"/>
      <c r="S43" s="17"/>
    </row>
    <row r="44" spans="1:19">
      <c r="D44" s="247" t="s">
        <v>15</v>
      </c>
      <c r="E44" s="248"/>
      <c r="F44" s="248"/>
      <c r="G44" s="248"/>
      <c r="H44" s="248"/>
      <c r="I44" s="248"/>
      <c r="J44" s="248"/>
      <c r="K44" s="289" t="s">
        <v>1062</v>
      </c>
      <c r="L44" s="288"/>
      <c r="M44" s="288"/>
      <c r="P44"/>
      <c r="R44" s="16"/>
      <c r="S44" s="17"/>
    </row>
    <row r="45" spans="1:19">
      <c r="K45" s="289" t="s">
        <v>1063</v>
      </c>
      <c r="L45" s="288"/>
      <c r="M45" s="288"/>
      <c r="P45"/>
      <c r="R45" s="16"/>
      <c r="S45" s="17"/>
    </row>
    <row r="46" spans="1:19">
      <c r="F46" s="1"/>
      <c r="G46" s="1"/>
      <c r="H46" s="1"/>
      <c r="I46" s="1"/>
      <c r="J46" s="1"/>
      <c r="K46" s="1"/>
      <c r="L46" s="1"/>
      <c r="P46"/>
      <c r="R46" s="16"/>
      <c r="S46" s="17"/>
    </row>
    <row r="47" spans="1:19">
      <c r="F47" s="1"/>
      <c r="G47" s="1"/>
      <c r="H47" s="1"/>
      <c r="I47" s="1"/>
      <c r="J47" s="1"/>
      <c r="K47" s="1"/>
      <c r="L47" s="1"/>
      <c r="P47"/>
      <c r="R47" s="16"/>
      <c r="S47" s="17"/>
    </row>
    <row r="48" spans="1:19">
      <c r="F48" s="1"/>
      <c r="G48" s="1"/>
      <c r="H48" s="1"/>
      <c r="I48" s="1"/>
      <c r="J48" s="1"/>
      <c r="K48" s="1"/>
      <c r="L48" s="1"/>
      <c r="P48"/>
      <c r="R48" s="16"/>
      <c r="S48" s="17"/>
    </row>
    <row r="49" spans="18:19">
      <c r="R49" s="16"/>
      <c r="S49" s="17"/>
    </row>
    <row r="50" spans="18:19">
      <c r="R50" s="16"/>
      <c r="S50" s="17"/>
    </row>
    <row r="51" spans="18:19">
      <c r="R51" s="16"/>
      <c r="S51" s="17"/>
    </row>
    <row r="52" spans="18:19">
      <c r="R52" s="18"/>
      <c r="S52" s="19"/>
    </row>
    <row r="53" spans="18:19">
      <c r="R53" s="18"/>
      <c r="S53" s="19"/>
    </row>
    <row r="54" spans="18:19">
      <c r="R54" s="18"/>
      <c r="S54" s="19"/>
    </row>
    <row r="55" spans="18:19">
      <c r="R55" s="18"/>
      <c r="S55" s="19"/>
    </row>
    <row r="56" spans="18:19">
      <c r="R56" s="18"/>
      <c r="S56" s="19"/>
    </row>
    <row r="57" spans="18:19">
      <c r="R57" s="18"/>
      <c r="S57" s="19"/>
    </row>
    <row r="58" spans="18:19">
      <c r="R58" s="18"/>
      <c r="S58" s="19"/>
    </row>
    <row r="59" spans="18:19">
      <c r="R59" s="18"/>
      <c r="S59" s="19"/>
    </row>
    <row r="60" spans="18:19">
      <c r="R60" s="18"/>
      <c r="S60" s="19"/>
    </row>
    <row r="61" spans="18:19">
      <c r="R61" s="18"/>
      <c r="S61" s="19"/>
    </row>
    <row r="62" spans="18:19">
      <c r="R62" s="18"/>
      <c r="S62" s="19"/>
    </row>
    <row r="63" spans="18:19">
      <c r="R63" s="22"/>
      <c r="S63" s="19"/>
    </row>
    <row r="64" spans="18:19">
      <c r="R64" s="22"/>
      <c r="S64" s="19"/>
    </row>
    <row r="65" spans="18:19">
      <c r="R65" s="22"/>
      <c r="S65" s="19"/>
    </row>
    <row r="66" spans="18:19">
      <c r="R66" s="22"/>
      <c r="S66" s="19"/>
    </row>
    <row r="67" spans="18:19">
      <c r="R67" s="22"/>
      <c r="S67" s="19"/>
    </row>
    <row r="68" spans="18:19">
      <c r="R68" s="22"/>
      <c r="S68" s="19"/>
    </row>
    <row r="69" spans="18:19">
      <c r="R69" s="22"/>
      <c r="S69" s="19"/>
    </row>
    <row r="70" spans="18:19">
      <c r="R70" s="22"/>
      <c r="S70" s="19"/>
    </row>
    <row r="71" spans="18:19">
      <c r="R71" s="22"/>
      <c r="S71" s="19"/>
    </row>
    <row r="72" spans="18:19">
      <c r="R72" s="28"/>
      <c r="S72" s="21"/>
    </row>
    <row r="73" spans="18:19">
      <c r="R73" s="19"/>
      <c r="S73" s="19"/>
    </row>
    <row r="74" spans="18:19">
      <c r="R74" s="19"/>
      <c r="S74" s="19"/>
    </row>
    <row r="75" spans="18:19">
      <c r="R75" s="19"/>
      <c r="S75" s="19"/>
    </row>
    <row r="76" spans="18:19">
      <c r="R76" s="19"/>
      <c r="S76" s="19"/>
    </row>
    <row r="77" spans="18:19">
      <c r="R77" s="19"/>
      <c r="S77" s="19"/>
    </row>
    <row r="78" spans="18:19">
      <c r="R78" s="19"/>
      <c r="S78" s="19"/>
    </row>
    <row r="79" spans="18:19">
      <c r="R79" s="19"/>
      <c r="S79" s="19"/>
    </row>
    <row r="80" spans="18:19">
      <c r="R80" s="19"/>
      <c r="S80" s="19"/>
    </row>
    <row r="81" spans="18:19">
      <c r="R81" s="19"/>
      <c r="S81" s="19"/>
    </row>
    <row r="82" spans="18:19">
      <c r="R82" s="22"/>
      <c r="S82" s="19"/>
    </row>
    <row r="83" spans="18:19">
      <c r="R83" s="23"/>
      <c r="S83" s="24"/>
    </row>
    <row r="84" spans="18:19">
      <c r="R84" s="23"/>
      <c r="S84" s="24"/>
    </row>
    <row r="85" spans="18:19">
      <c r="R85" s="23"/>
      <c r="S85" s="24"/>
    </row>
    <row r="86" spans="18:19">
      <c r="R86" s="23"/>
      <c r="S86" s="24"/>
    </row>
    <row r="87" spans="18:19">
      <c r="R87" s="23"/>
      <c r="S87" s="24"/>
    </row>
    <row r="88" spans="18:19">
      <c r="R88" s="25"/>
      <c r="S88" s="26"/>
    </row>
    <row r="89" spans="18:19">
      <c r="R89" s="25"/>
      <c r="S89" s="26"/>
    </row>
    <row r="90" spans="18:19">
      <c r="R90" s="23"/>
      <c r="S90" s="24"/>
    </row>
    <row r="91" spans="18:19">
      <c r="R91" s="23"/>
      <c r="S91" s="24"/>
    </row>
    <row r="92" spans="18:19">
      <c r="R92" s="23"/>
      <c r="S92" s="24"/>
    </row>
    <row r="93" spans="18:19">
      <c r="R93" s="23"/>
      <c r="S93" s="24"/>
    </row>
    <row r="94" spans="18:19">
      <c r="R94" s="23"/>
      <c r="S94" s="24"/>
    </row>
    <row r="95" spans="18:19">
      <c r="R95" s="23"/>
      <c r="S95" s="24"/>
    </row>
    <row r="96" spans="18:19">
      <c r="R96" s="23"/>
      <c r="S96" s="24"/>
    </row>
    <row r="97" spans="18:19">
      <c r="R97" s="23"/>
      <c r="S97" s="24"/>
    </row>
    <row r="98" spans="18:19">
      <c r="R98" s="23"/>
      <c r="S98" s="24"/>
    </row>
    <row r="99" spans="18:19">
      <c r="R99" s="23"/>
      <c r="S99" s="24"/>
    </row>
    <row r="100" spans="18:19">
      <c r="R100" s="23"/>
      <c r="S100" s="24"/>
    </row>
    <row r="101" spans="18:19">
      <c r="R101" s="25"/>
      <c r="S101" s="26"/>
    </row>
  </sheetData>
  <mergeCells count="41">
    <mergeCell ref="D43:J43"/>
    <mergeCell ref="K43:M43"/>
    <mergeCell ref="D44:J44"/>
    <mergeCell ref="K44:M44"/>
    <mergeCell ref="K45:M45"/>
    <mergeCell ref="A7:C7"/>
    <mergeCell ref="D7:K7"/>
    <mergeCell ref="A8:C8"/>
    <mergeCell ref="D8:L8"/>
    <mergeCell ref="A2:H2"/>
    <mergeCell ref="I2:L2"/>
    <mergeCell ref="F4:I4"/>
    <mergeCell ref="J4:K4"/>
    <mergeCell ref="A6:C6"/>
    <mergeCell ref="D6:K6"/>
    <mergeCell ref="F9:G10"/>
    <mergeCell ref="H10:I10"/>
    <mergeCell ref="J10:K10"/>
    <mergeCell ref="L10:M10"/>
    <mergeCell ref="N10:N11"/>
    <mergeCell ref="A9:C14"/>
    <mergeCell ref="D9:D14"/>
    <mergeCell ref="E9:E14"/>
    <mergeCell ref="H11:I11"/>
    <mergeCell ref="J11:K12"/>
    <mergeCell ref="L11:M11"/>
    <mergeCell ref="H12:I12"/>
    <mergeCell ref="L12:M12"/>
    <mergeCell ref="F13:F14"/>
    <mergeCell ref="G13:G14"/>
    <mergeCell ref="H13:H14"/>
    <mergeCell ref="I13:I14"/>
    <mergeCell ref="J13:J14"/>
    <mergeCell ref="K13:K14"/>
    <mergeCell ref="L13:L14"/>
    <mergeCell ref="M13:M14"/>
    <mergeCell ref="A1:O1"/>
    <mergeCell ref="L6:O6"/>
    <mergeCell ref="L7:O7"/>
    <mergeCell ref="O10:O14"/>
    <mergeCell ref="F11:G11"/>
  </mergeCells>
  <pageMargins left="0.31" right="0.35" top="0.47249999999999998" bottom="0.37125000000000002" header="0.3" footer="0.3"/>
  <pageSetup paperSize="9" scale="81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4"/>
  <sheetViews>
    <sheetView view="pageLayout" topLeftCell="A14" zoomScaleNormal="100" workbookViewId="0">
      <selection activeCell="D16" sqref="D16:D43"/>
    </sheetView>
  </sheetViews>
  <sheetFormatPr defaultRowHeight="12.75"/>
  <cols>
    <col min="1" max="1" width="19" customWidth="1"/>
    <col min="2" max="2" width="20.7109375" customWidth="1"/>
    <col min="3" max="3" width="22.7109375" customWidth="1"/>
    <col min="4" max="4" width="14.85546875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344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9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</row>
    <row r="9" spans="1:19" ht="15.75">
      <c r="A9" s="262"/>
      <c r="B9" s="262"/>
      <c r="C9" s="262"/>
      <c r="D9" s="262"/>
      <c r="E9" s="262"/>
      <c r="F9" s="262"/>
      <c r="G9" s="262"/>
      <c r="H9" s="262"/>
      <c r="I9" s="6"/>
      <c r="J9" s="6"/>
      <c r="K9" s="6"/>
      <c r="L9" s="3"/>
    </row>
    <row r="10" spans="1:19" ht="15.75" customHeight="1">
      <c r="A10" s="249" t="s">
        <v>799</v>
      </c>
      <c r="B10" s="249"/>
      <c r="C10" s="249"/>
      <c r="D10" s="263" t="s">
        <v>3</v>
      </c>
      <c r="E10" s="250" t="s">
        <v>9</v>
      </c>
      <c r="F10" s="240" t="s">
        <v>800</v>
      </c>
      <c r="G10" s="241"/>
      <c r="H10" s="222" t="s">
        <v>801</v>
      </c>
      <c r="I10" s="226"/>
      <c r="J10" s="227"/>
      <c r="K10" s="196"/>
      <c r="L10" s="196"/>
      <c r="M10" s="196"/>
      <c r="N10" s="196"/>
      <c r="O10" s="196"/>
      <c r="R10" s="16"/>
      <c r="S10" s="17"/>
    </row>
    <row r="11" spans="1:19" ht="12.75" customHeight="1">
      <c r="A11" s="249"/>
      <c r="B11" s="249"/>
      <c r="C11" s="249"/>
      <c r="D11" s="264"/>
      <c r="E11" s="251"/>
      <c r="F11" s="242"/>
      <c r="G11" s="243"/>
      <c r="H11" s="233" t="s">
        <v>803</v>
      </c>
      <c r="I11" s="233"/>
      <c r="J11" s="233" t="s">
        <v>804</v>
      </c>
      <c r="K11" s="233"/>
      <c r="L11" s="233" t="s">
        <v>805</v>
      </c>
      <c r="M11" s="233"/>
      <c r="N11" s="233" t="s">
        <v>807</v>
      </c>
      <c r="O11" s="233" t="s">
        <v>808</v>
      </c>
      <c r="R11" s="16"/>
      <c r="S11" s="17"/>
    </row>
    <row r="12" spans="1:19" ht="12.75" customHeight="1">
      <c r="A12" s="249"/>
      <c r="B12" s="249"/>
      <c r="C12" s="249"/>
      <c r="D12" s="264"/>
      <c r="E12" s="251"/>
      <c r="F12" s="233" t="s">
        <v>802</v>
      </c>
      <c r="G12" s="233"/>
      <c r="H12" s="233" t="s">
        <v>1055</v>
      </c>
      <c r="I12" s="233"/>
      <c r="J12" s="235" t="s">
        <v>641</v>
      </c>
      <c r="K12" s="236"/>
      <c r="L12" s="233" t="s">
        <v>712</v>
      </c>
      <c r="M12" s="233"/>
      <c r="N12" s="233"/>
      <c r="O12" s="233"/>
      <c r="R12" s="16"/>
      <c r="S12" s="17"/>
    </row>
    <row r="13" spans="1:19" ht="12.75" customHeight="1">
      <c r="A13" s="249"/>
      <c r="B13" s="249"/>
      <c r="C13" s="249"/>
      <c r="D13" s="264"/>
      <c r="E13" s="251"/>
      <c r="F13" s="164"/>
      <c r="G13" s="165"/>
      <c r="H13" s="233"/>
      <c r="I13" s="233"/>
      <c r="J13" s="237"/>
      <c r="K13" s="238"/>
      <c r="L13" s="233" t="s">
        <v>812</v>
      </c>
      <c r="M13" s="233"/>
      <c r="N13" s="166"/>
      <c r="O13" s="233"/>
      <c r="R13" s="16"/>
      <c r="S13" s="17"/>
    </row>
    <row r="14" spans="1:19" ht="12.75" customHeight="1">
      <c r="A14" s="249"/>
      <c r="B14" s="249"/>
      <c r="C14" s="249"/>
      <c r="D14" s="264"/>
      <c r="E14" s="251"/>
      <c r="F14" s="234" t="s">
        <v>813</v>
      </c>
      <c r="G14" s="233" t="s">
        <v>814</v>
      </c>
      <c r="H14" s="231" t="s">
        <v>817</v>
      </c>
      <c r="I14" s="233" t="s">
        <v>814</v>
      </c>
      <c r="J14" s="231" t="s">
        <v>816</v>
      </c>
      <c r="K14" s="233" t="s">
        <v>814</v>
      </c>
      <c r="L14" s="231" t="s">
        <v>817</v>
      </c>
      <c r="M14" s="233" t="s">
        <v>814</v>
      </c>
      <c r="N14" s="166"/>
      <c r="O14" s="233"/>
      <c r="R14" s="16"/>
      <c r="S14" s="17"/>
    </row>
    <row r="15" spans="1:19">
      <c r="A15" s="249"/>
      <c r="B15" s="249"/>
      <c r="C15" s="249"/>
      <c r="D15" s="265"/>
      <c r="E15" s="252"/>
      <c r="F15" s="234"/>
      <c r="G15" s="233"/>
      <c r="H15" s="232"/>
      <c r="I15" s="233"/>
      <c r="J15" s="232"/>
      <c r="K15" s="233"/>
      <c r="L15" s="232"/>
      <c r="M15" s="233"/>
      <c r="N15" s="166"/>
      <c r="O15" s="233"/>
      <c r="R15" s="16"/>
      <c r="S15" s="17"/>
    </row>
    <row r="16" spans="1:19">
      <c r="A16" s="133" t="s">
        <v>335</v>
      </c>
      <c r="B16" s="133" t="s">
        <v>138</v>
      </c>
      <c r="C16" s="133" t="s">
        <v>188</v>
      </c>
      <c r="D16" s="157">
        <v>1</v>
      </c>
      <c r="E16" s="134" t="s">
        <v>1011</v>
      </c>
      <c r="F16" s="48">
        <v>18</v>
      </c>
      <c r="G16" s="38">
        <v>23.994</v>
      </c>
      <c r="H16" s="39">
        <v>4.2300000000000004</v>
      </c>
      <c r="I16" s="38">
        <v>10</v>
      </c>
      <c r="J16" s="48">
        <v>212</v>
      </c>
      <c r="K16" s="38">
        <v>12.5</v>
      </c>
      <c r="L16" s="39">
        <v>0.28999999999999998</v>
      </c>
      <c r="M16" s="217">
        <v>12</v>
      </c>
      <c r="N16" s="135">
        <f t="shared" ref="N16:N43" si="0">SUM(C16,E16,G16,I16,K16,M16)</f>
        <v>58.494</v>
      </c>
      <c r="O16" s="88">
        <v>1</v>
      </c>
      <c r="R16" s="16"/>
      <c r="S16" s="17"/>
    </row>
    <row r="17" spans="1:19">
      <c r="A17" s="133" t="s">
        <v>270</v>
      </c>
      <c r="B17" s="133" t="s">
        <v>218</v>
      </c>
      <c r="C17" s="133" t="s">
        <v>51</v>
      </c>
      <c r="D17" s="157">
        <v>2</v>
      </c>
      <c r="E17" s="134" t="s">
        <v>1011</v>
      </c>
      <c r="F17" s="48">
        <v>18</v>
      </c>
      <c r="G17" s="38">
        <v>23.994</v>
      </c>
      <c r="H17" s="39">
        <v>4.4000000000000004</v>
      </c>
      <c r="I17" s="38">
        <v>8</v>
      </c>
      <c r="J17" s="48">
        <v>193</v>
      </c>
      <c r="K17" s="38">
        <v>9</v>
      </c>
      <c r="L17" s="39">
        <v>0.22</v>
      </c>
      <c r="M17" s="217">
        <v>16</v>
      </c>
      <c r="N17" s="135">
        <f t="shared" si="0"/>
        <v>56.994</v>
      </c>
      <c r="O17" s="88">
        <v>2</v>
      </c>
      <c r="R17" s="16"/>
      <c r="S17" s="17"/>
    </row>
    <row r="18" spans="1:19">
      <c r="A18" s="133" t="s">
        <v>314</v>
      </c>
      <c r="B18" s="133" t="s">
        <v>202</v>
      </c>
      <c r="C18" s="133" t="s">
        <v>49</v>
      </c>
      <c r="D18" s="157">
        <v>3</v>
      </c>
      <c r="E18" s="134" t="s">
        <v>1009</v>
      </c>
      <c r="F18" s="48">
        <v>23</v>
      </c>
      <c r="G18" s="38">
        <v>30.658999999999999</v>
      </c>
      <c r="H18" s="39">
        <v>5.18</v>
      </c>
      <c r="I18" s="38">
        <v>5</v>
      </c>
      <c r="J18" s="48">
        <v>180</v>
      </c>
      <c r="K18" s="38">
        <v>6.5</v>
      </c>
      <c r="L18" s="39">
        <v>0.25</v>
      </c>
      <c r="M18" s="217">
        <v>14</v>
      </c>
      <c r="N18" s="135">
        <f t="shared" si="0"/>
        <v>56.158999999999999</v>
      </c>
      <c r="O18" s="88">
        <v>3</v>
      </c>
      <c r="R18" s="16"/>
      <c r="S18" s="17"/>
    </row>
    <row r="19" spans="1:19">
      <c r="A19" s="133" t="s">
        <v>270</v>
      </c>
      <c r="B19" s="133" t="s">
        <v>271</v>
      </c>
      <c r="C19" s="133" t="s">
        <v>51</v>
      </c>
      <c r="D19" s="157">
        <v>4</v>
      </c>
      <c r="E19" s="134" t="s">
        <v>1011</v>
      </c>
      <c r="F19" s="48">
        <v>18</v>
      </c>
      <c r="G19" s="38">
        <v>23.994</v>
      </c>
      <c r="H19" s="39">
        <v>4.5599999999999996</v>
      </c>
      <c r="I19" s="38">
        <v>7</v>
      </c>
      <c r="J19" s="48">
        <v>194</v>
      </c>
      <c r="K19" s="38">
        <v>9</v>
      </c>
      <c r="L19" s="39">
        <v>0.24</v>
      </c>
      <c r="M19" s="217">
        <v>15</v>
      </c>
      <c r="N19" s="135">
        <f t="shared" si="0"/>
        <v>54.994</v>
      </c>
      <c r="O19" s="216">
        <v>4</v>
      </c>
      <c r="R19" s="16"/>
      <c r="S19" s="17"/>
    </row>
    <row r="20" spans="1:19">
      <c r="A20" s="133" t="s">
        <v>282</v>
      </c>
      <c r="B20" s="133" t="s">
        <v>283</v>
      </c>
      <c r="C20" s="133" t="s">
        <v>49</v>
      </c>
      <c r="D20" s="157">
        <v>5</v>
      </c>
      <c r="E20" s="134" t="s">
        <v>1009</v>
      </c>
      <c r="F20" s="48">
        <v>23</v>
      </c>
      <c r="G20" s="38">
        <v>30.658999999999999</v>
      </c>
      <c r="H20" s="39"/>
      <c r="I20" s="38">
        <v>0</v>
      </c>
      <c r="J20" s="48">
        <v>187</v>
      </c>
      <c r="K20" s="38">
        <v>8</v>
      </c>
      <c r="L20" s="39">
        <v>0.23</v>
      </c>
      <c r="M20" s="217">
        <v>15</v>
      </c>
      <c r="N20" s="135">
        <f t="shared" si="0"/>
        <v>53.658999999999999</v>
      </c>
      <c r="O20" s="216">
        <v>5</v>
      </c>
      <c r="R20" s="16"/>
      <c r="S20" s="17"/>
    </row>
    <row r="21" spans="1:19">
      <c r="A21" s="218" t="s">
        <v>1020</v>
      </c>
      <c r="B21" s="218" t="s">
        <v>53</v>
      </c>
      <c r="C21" s="218" t="s">
        <v>49</v>
      </c>
      <c r="D21" s="157">
        <v>6</v>
      </c>
      <c r="E21" s="134" t="s">
        <v>1009</v>
      </c>
      <c r="F21" s="48">
        <v>25</v>
      </c>
      <c r="G21" s="38">
        <v>33.324999999999996</v>
      </c>
      <c r="H21" s="39"/>
      <c r="I21" s="38">
        <v>0</v>
      </c>
      <c r="J21" s="48">
        <v>182</v>
      </c>
      <c r="K21" s="38">
        <v>7</v>
      </c>
      <c r="L21" s="39">
        <v>0.27</v>
      </c>
      <c r="M21" s="217">
        <v>13</v>
      </c>
      <c r="N21" s="135">
        <f t="shared" si="0"/>
        <v>53.324999999999996</v>
      </c>
      <c r="O21" s="216">
        <v>6</v>
      </c>
      <c r="R21" s="18"/>
      <c r="S21" s="19"/>
    </row>
    <row r="22" spans="1:19">
      <c r="A22" s="133" t="s">
        <v>336</v>
      </c>
      <c r="B22" s="133" t="s">
        <v>67</v>
      </c>
      <c r="C22" s="133" t="s">
        <v>73</v>
      </c>
      <c r="D22" s="157">
        <v>7</v>
      </c>
      <c r="E22" s="134" t="s">
        <v>1009</v>
      </c>
      <c r="F22" s="48">
        <v>24</v>
      </c>
      <c r="G22" s="38">
        <v>31.991999999999997</v>
      </c>
      <c r="H22" s="39">
        <v>5.0199999999999996</v>
      </c>
      <c r="I22" s="38">
        <v>6</v>
      </c>
      <c r="J22" s="48">
        <v>152</v>
      </c>
      <c r="K22" s="38">
        <v>3</v>
      </c>
      <c r="L22" s="39">
        <v>0.28999999999999998</v>
      </c>
      <c r="M22" s="217">
        <v>12</v>
      </c>
      <c r="N22" s="135">
        <f t="shared" si="0"/>
        <v>52.991999999999997</v>
      </c>
      <c r="O22" s="216">
        <v>7</v>
      </c>
      <c r="R22" s="18"/>
      <c r="S22" s="19"/>
    </row>
    <row r="23" spans="1:19">
      <c r="A23" s="218" t="s">
        <v>1021</v>
      </c>
      <c r="B23" s="218" t="s">
        <v>169</v>
      </c>
      <c r="C23" s="218" t="s">
        <v>112</v>
      </c>
      <c r="D23" s="157">
        <v>8</v>
      </c>
      <c r="E23" s="134" t="s">
        <v>1011</v>
      </c>
      <c r="F23" s="48">
        <v>14</v>
      </c>
      <c r="G23" s="38">
        <v>18.661999999999999</v>
      </c>
      <c r="H23" s="39">
        <v>4.49</v>
      </c>
      <c r="I23" s="38">
        <v>8</v>
      </c>
      <c r="J23" s="48">
        <v>184</v>
      </c>
      <c r="K23" s="38">
        <v>7.5</v>
      </c>
      <c r="L23" s="39">
        <v>0.23</v>
      </c>
      <c r="M23" s="217">
        <v>15</v>
      </c>
      <c r="N23" s="135">
        <f t="shared" si="0"/>
        <v>49.161999999999999</v>
      </c>
      <c r="O23" s="216">
        <v>8</v>
      </c>
      <c r="R23" s="18"/>
      <c r="S23" s="19"/>
    </row>
    <row r="24" spans="1:19">
      <c r="A24" s="218" t="s">
        <v>1022</v>
      </c>
      <c r="B24" s="218" t="s">
        <v>351</v>
      </c>
      <c r="C24" s="218" t="s">
        <v>54</v>
      </c>
      <c r="D24" s="157">
        <v>9</v>
      </c>
      <c r="E24" s="134" t="s">
        <v>1011</v>
      </c>
      <c r="F24" s="48">
        <v>12</v>
      </c>
      <c r="G24" s="38">
        <v>15.995999999999999</v>
      </c>
      <c r="H24" s="39">
        <v>5</v>
      </c>
      <c r="I24" s="38">
        <v>6</v>
      </c>
      <c r="J24" s="48">
        <v>204</v>
      </c>
      <c r="K24" s="38">
        <v>11</v>
      </c>
      <c r="L24" s="39">
        <v>0.24</v>
      </c>
      <c r="M24" s="217">
        <v>15</v>
      </c>
      <c r="N24" s="135">
        <f t="shared" si="0"/>
        <v>47.995999999999995</v>
      </c>
      <c r="O24" s="216">
        <v>9</v>
      </c>
      <c r="R24" s="18"/>
      <c r="S24" s="19"/>
    </row>
    <row r="25" spans="1:19">
      <c r="A25" s="218" t="s">
        <v>1023</v>
      </c>
      <c r="B25" s="218" t="s">
        <v>234</v>
      </c>
      <c r="C25" s="218" t="s">
        <v>1024</v>
      </c>
      <c r="D25" s="157">
        <v>10</v>
      </c>
      <c r="E25" s="134" t="s">
        <v>1011</v>
      </c>
      <c r="F25" s="48">
        <v>17</v>
      </c>
      <c r="G25" s="38">
        <v>22.660999999999998</v>
      </c>
      <c r="H25" s="39">
        <v>4.53</v>
      </c>
      <c r="I25" s="38">
        <v>7</v>
      </c>
      <c r="J25" s="48">
        <v>152</v>
      </c>
      <c r="K25" s="38">
        <v>3</v>
      </c>
      <c r="L25" s="39">
        <v>0.24</v>
      </c>
      <c r="M25" s="217">
        <v>15</v>
      </c>
      <c r="N25" s="135">
        <f t="shared" si="0"/>
        <v>47.661000000000001</v>
      </c>
      <c r="O25" s="216">
        <v>10</v>
      </c>
      <c r="R25" s="18"/>
      <c r="S25" s="19"/>
    </row>
    <row r="26" spans="1:19">
      <c r="A26" s="133" t="s">
        <v>268</v>
      </c>
      <c r="B26" s="133" t="s">
        <v>269</v>
      </c>
      <c r="C26" s="133" t="s">
        <v>65</v>
      </c>
      <c r="D26" s="157">
        <v>11</v>
      </c>
      <c r="E26" s="134" t="s">
        <v>1011</v>
      </c>
      <c r="F26" s="48">
        <v>18</v>
      </c>
      <c r="G26" s="38">
        <v>23.994</v>
      </c>
      <c r="H26" s="39">
        <v>4.53</v>
      </c>
      <c r="I26" s="38">
        <v>7</v>
      </c>
      <c r="J26" s="48"/>
      <c r="K26" s="38">
        <v>0</v>
      </c>
      <c r="L26" s="39">
        <v>0.24</v>
      </c>
      <c r="M26" s="217">
        <v>15</v>
      </c>
      <c r="N26" s="135">
        <f t="shared" si="0"/>
        <v>45.994</v>
      </c>
      <c r="O26" s="216">
        <v>11</v>
      </c>
      <c r="R26" s="18"/>
      <c r="S26" s="19"/>
    </row>
    <row r="27" spans="1:19">
      <c r="A27" s="132" t="s">
        <v>294</v>
      </c>
      <c r="B27" s="132" t="s">
        <v>295</v>
      </c>
      <c r="C27" s="132" t="s">
        <v>51</v>
      </c>
      <c r="D27" s="157">
        <v>12</v>
      </c>
      <c r="E27" s="134" t="s">
        <v>1009</v>
      </c>
      <c r="F27" s="48">
        <v>23</v>
      </c>
      <c r="G27" s="38">
        <v>30.658999999999999</v>
      </c>
      <c r="H27" s="39"/>
      <c r="I27" s="38">
        <v>0</v>
      </c>
      <c r="J27" s="48">
        <v>169</v>
      </c>
      <c r="K27" s="38">
        <v>3</v>
      </c>
      <c r="L27" s="39">
        <v>0.3</v>
      </c>
      <c r="M27" s="217">
        <v>12</v>
      </c>
      <c r="N27" s="135">
        <f t="shared" si="0"/>
        <v>45.658999999999999</v>
      </c>
      <c r="O27" s="216">
        <v>12</v>
      </c>
      <c r="R27" s="18"/>
      <c r="S27" s="19"/>
    </row>
    <row r="28" spans="1:19">
      <c r="A28" s="133" t="s">
        <v>319</v>
      </c>
      <c r="B28" s="133" t="s">
        <v>53</v>
      </c>
      <c r="C28" s="133" t="s">
        <v>116</v>
      </c>
      <c r="D28" s="157">
        <v>13</v>
      </c>
      <c r="E28" s="134" t="s">
        <v>1011</v>
      </c>
      <c r="F28" s="48">
        <v>13</v>
      </c>
      <c r="G28" s="38">
        <v>17.329000000000001</v>
      </c>
      <c r="H28" s="39"/>
      <c r="I28" s="38">
        <v>0</v>
      </c>
      <c r="J28" s="48">
        <v>194</v>
      </c>
      <c r="K28" s="38">
        <v>9</v>
      </c>
      <c r="L28" s="39">
        <v>0.23</v>
      </c>
      <c r="M28" s="217">
        <v>15</v>
      </c>
      <c r="N28" s="135">
        <f t="shared" si="0"/>
        <v>41.329000000000001</v>
      </c>
      <c r="O28" s="216">
        <v>13</v>
      </c>
      <c r="R28" s="18"/>
      <c r="S28" s="19"/>
    </row>
    <row r="29" spans="1:19">
      <c r="A29" s="133" t="s">
        <v>127</v>
      </c>
      <c r="B29" s="133" t="s">
        <v>277</v>
      </c>
      <c r="C29" s="133" t="s">
        <v>54</v>
      </c>
      <c r="D29" s="157">
        <v>14</v>
      </c>
      <c r="E29" s="134" t="s">
        <v>1011</v>
      </c>
      <c r="F29" s="48">
        <v>15</v>
      </c>
      <c r="G29" s="38">
        <v>19.995000000000001</v>
      </c>
      <c r="H29" s="39">
        <v>4.59</v>
      </c>
      <c r="I29" s="38">
        <v>7</v>
      </c>
      <c r="J29" s="48">
        <v>110</v>
      </c>
      <c r="K29" s="38">
        <v>0</v>
      </c>
      <c r="L29" s="39">
        <v>0.26</v>
      </c>
      <c r="M29" s="217">
        <v>14</v>
      </c>
      <c r="N29" s="135">
        <f t="shared" si="0"/>
        <v>40.995000000000005</v>
      </c>
      <c r="O29" s="216">
        <v>14</v>
      </c>
      <c r="R29" s="18"/>
      <c r="S29" s="19"/>
    </row>
    <row r="30" spans="1:19">
      <c r="A30" s="133" t="s">
        <v>315</v>
      </c>
      <c r="B30" s="133" t="s">
        <v>316</v>
      </c>
      <c r="C30" s="133" t="s">
        <v>188</v>
      </c>
      <c r="D30" s="157">
        <v>15</v>
      </c>
      <c r="E30" s="134" t="s">
        <v>1011</v>
      </c>
      <c r="F30" s="48">
        <v>12</v>
      </c>
      <c r="G30" s="38">
        <v>15.995999999999999</v>
      </c>
      <c r="H30" s="39">
        <v>4.43</v>
      </c>
      <c r="I30" s="38">
        <v>8</v>
      </c>
      <c r="J30" s="48"/>
      <c r="K30" s="38">
        <v>0</v>
      </c>
      <c r="L30" s="39">
        <v>0.22</v>
      </c>
      <c r="M30" s="217">
        <v>16</v>
      </c>
      <c r="N30" s="135">
        <f t="shared" si="0"/>
        <v>39.995999999999995</v>
      </c>
      <c r="O30" s="216">
        <v>15</v>
      </c>
      <c r="R30" s="18"/>
      <c r="S30" s="19"/>
    </row>
    <row r="31" spans="1:19">
      <c r="A31" s="132" t="s">
        <v>300</v>
      </c>
      <c r="B31" s="132" t="s">
        <v>301</v>
      </c>
      <c r="C31" s="132" t="s">
        <v>49</v>
      </c>
      <c r="D31" s="157">
        <v>16</v>
      </c>
      <c r="E31" s="134" t="s">
        <v>1011</v>
      </c>
      <c r="F31" s="48">
        <v>16</v>
      </c>
      <c r="G31" s="38">
        <v>21.327999999999999</v>
      </c>
      <c r="H31" s="39">
        <v>4.5</v>
      </c>
      <c r="I31" s="38">
        <v>7</v>
      </c>
      <c r="J31" s="48"/>
      <c r="K31" s="38">
        <v>0</v>
      </c>
      <c r="L31" s="39">
        <v>0.34</v>
      </c>
      <c r="M31" s="217">
        <v>10</v>
      </c>
      <c r="N31" s="135">
        <f t="shared" si="0"/>
        <v>38.328000000000003</v>
      </c>
      <c r="O31" s="216">
        <v>16</v>
      </c>
      <c r="R31" s="18"/>
      <c r="S31" s="19"/>
    </row>
    <row r="32" spans="1:19">
      <c r="A32" s="218" t="s">
        <v>1025</v>
      </c>
      <c r="B32" s="218" t="s">
        <v>227</v>
      </c>
      <c r="C32" s="218" t="s">
        <v>163</v>
      </c>
      <c r="D32" s="157">
        <v>17</v>
      </c>
      <c r="E32" s="134" t="s">
        <v>1009</v>
      </c>
      <c r="F32" s="48">
        <v>24</v>
      </c>
      <c r="G32" s="38">
        <v>31.991999999999997</v>
      </c>
      <c r="H32" s="39"/>
      <c r="I32" s="38">
        <v>0</v>
      </c>
      <c r="J32" s="48"/>
      <c r="K32" s="38">
        <v>0</v>
      </c>
      <c r="L32" s="39">
        <v>0.56999999999999995</v>
      </c>
      <c r="M32" s="217">
        <v>1</v>
      </c>
      <c r="N32" s="135">
        <f t="shared" si="0"/>
        <v>32.991999999999997</v>
      </c>
      <c r="O32" s="216">
        <v>17</v>
      </c>
      <c r="R32" s="18"/>
      <c r="S32" s="19"/>
    </row>
    <row r="33" spans="1:19">
      <c r="A33" s="218" t="s">
        <v>1026</v>
      </c>
      <c r="B33" s="218" t="s">
        <v>1027</v>
      </c>
      <c r="C33" s="218" t="s">
        <v>1028</v>
      </c>
      <c r="D33" s="157">
        <v>18</v>
      </c>
      <c r="E33" s="134" t="s">
        <v>1011</v>
      </c>
      <c r="F33" s="48">
        <v>16</v>
      </c>
      <c r="G33" s="38">
        <v>21.327999999999999</v>
      </c>
      <c r="H33" s="39">
        <v>4.4800000000000004</v>
      </c>
      <c r="I33" s="38">
        <v>8</v>
      </c>
      <c r="J33" s="48">
        <v>142</v>
      </c>
      <c r="K33" s="38">
        <v>0</v>
      </c>
      <c r="L33" s="39"/>
      <c r="M33" s="217">
        <v>0</v>
      </c>
      <c r="N33" s="135">
        <f t="shared" si="0"/>
        <v>29.327999999999999</v>
      </c>
      <c r="O33" s="216">
        <v>18</v>
      </c>
      <c r="R33" s="18"/>
      <c r="S33" s="19"/>
    </row>
    <row r="34" spans="1:19">
      <c r="A34" s="218" t="s">
        <v>1029</v>
      </c>
      <c r="B34" s="218" t="s">
        <v>150</v>
      </c>
      <c r="C34" s="218" t="s">
        <v>51</v>
      </c>
      <c r="D34" s="157">
        <v>19</v>
      </c>
      <c r="E34" s="134" t="s">
        <v>1011</v>
      </c>
      <c r="F34" s="48">
        <v>18</v>
      </c>
      <c r="G34" s="38">
        <v>23.994</v>
      </c>
      <c r="H34" s="39"/>
      <c r="I34" s="38">
        <v>0</v>
      </c>
      <c r="J34" s="48">
        <v>152</v>
      </c>
      <c r="K34" s="38">
        <v>3</v>
      </c>
      <c r="L34" s="39"/>
      <c r="M34" s="217">
        <v>0</v>
      </c>
      <c r="N34" s="135">
        <f t="shared" si="0"/>
        <v>26.994</v>
      </c>
      <c r="O34" s="216">
        <v>19</v>
      </c>
      <c r="R34" s="18"/>
      <c r="S34" s="19"/>
    </row>
    <row r="35" spans="1:19">
      <c r="A35" s="132" t="s">
        <v>304</v>
      </c>
      <c r="B35" s="132" t="s">
        <v>82</v>
      </c>
      <c r="C35" s="132" t="s">
        <v>54</v>
      </c>
      <c r="D35" s="157">
        <v>20</v>
      </c>
      <c r="E35" s="134" t="s">
        <v>1011</v>
      </c>
      <c r="F35" s="48">
        <v>17</v>
      </c>
      <c r="G35" s="38">
        <v>22.660999999999998</v>
      </c>
      <c r="H35" s="39"/>
      <c r="I35" s="38">
        <v>0</v>
      </c>
      <c r="J35" s="48">
        <v>160</v>
      </c>
      <c r="K35" s="38">
        <v>3</v>
      </c>
      <c r="L35" s="39"/>
      <c r="M35" s="217">
        <v>0</v>
      </c>
      <c r="N35" s="135">
        <f t="shared" si="0"/>
        <v>25.660999999999998</v>
      </c>
      <c r="O35" s="216">
        <v>20</v>
      </c>
      <c r="R35" s="18"/>
      <c r="S35" s="19"/>
    </row>
    <row r="36" spans="1:19">
      <c r="A36" s="218" t="s">
        <v>1030</v>
      </c>
      <c r="B36" s="218" t="s">
        <v>1031</v>
      </c>
      <c r="C36" s="218" t="s">
        <v>163</v>
      </c>
      <c r="D36" s="157">
        <v>21</v>
      </c>
      <c r="E36" s="134" t="s">
        <v>1011</v>
      </c>
      <c r="F36" s="48">
        <v>15</v>
      </c>
      <c r="G36" s="38">
        <v>19.995000000000001</v>
      </c>
      <c r="H36" s="39"/>
      <c r="I36" s="38">
        <v>0</v>
      </c>
      <c r="J36" s="48">
        <v>162</v>
      </c>
      <c r="K36" s="38">
        <v>5</v>
      </c>
      <c r="L36" s="39"/>
      <c r="M36" s="217">
        <v>0</v>
      </c>
      <c r="N36" s="135">
        <f t="shared" si="0"/>
        <v>24.995000000000001</v>
      </c>
      <c r="O36" s="216">
        <v>21</v>
      </c>
      <c r="R36" s="18"/>
      <c r="S36" s="19"/>
    </row>
    <row r="37" spans="1:19">
      <c r="A37" s="133" t="s">
        <v>325</v>
      </c>
      <c r="B37" s="133" t="s">
        <v>150</v>
      </c>
      <c r="C37" s="133" t="s">
        <v>51</v>
      </c>
      <c r="D37" s="157">
        <v>22</v>
      </c>
      <c r="E37" s="134" t="s">
        <v>1011</v>
      </c>
      <c r="F37" s="48">
        <v>18</v>
      </c>
      <c r="G37" s="38">
        <v>23.994</v>
      </c>
      <c r="H37" s="39"/>
      <c r="I37" s="38">
        <v>0</v>
      </c>
      <c r="J37" s="48"/>
      <c r="K37" s="38">
        <v>0</v>
      </c>
      <c r="L37" s="39"/>
      <c r="M37" s="217">
        <v>0</v>
      </c>
      <c r="N37" s="135">
        <f t="shared" si="0"/>
        <v>23.994</v>
      </c>
      <c r="O37" s="216">
        <v>22</v>
      </c>
      <c r="R37" s="20"/>
      <c r="S37" s="21"/>
    </row>
    <row r="38" spans="1:19">
      <c r="A38" s="133" t="s">
        <v>330</v>
      </c>
      <c r="B38" s="133" t="s">
        <v>169</v>
      </c>
      <c r="C38" s="133" t="s">
        <v>331</v>
      </c>
      <c r="D38" s="157">
        <v>23</v>
      </c>
      <c r="E38" s="134" t="s">
        <v>1011</v>
      </c>
      <c r="F38" s="48">
        <v>18</v>
      </c>
      <c r="G38" s="38">
        <v>23.994</v>
      </c>
      <c r="H38" s="39"/>
      <c r="I38" s="38">
        <v>0</v>
      </c>
      <c r="J38" s="48"/>
      <c r="K38" s="48">
        <v>0</v>
      </c>
      <c r="L38" s="39"/>
      <c r="M38" s="217">
        <v>0</v>
      </c>
      <c r="N38" s="135">
        <f t="shared" si="0"/>
        <v>23.994</v>
      </c>
      <c r="O38" s="216">
        <v>23</v>
      </c>
      <c r="R38" s="22"/>
      <c r="S38" s="19"/>
    </row>
    <row r="39" spans="1:19">
      <c r="A39" s="218" t="s">
        <v>1032</v>
      </c>
      <c r="B39" s="218" t="s">
        <v>138</v>
      </c>
      <c r="C39" s="218" t="s">
        <v>1033</v>
      </c>
      <c r="D39" s="157">
        <v>24</v>
      </c>
      <c r="E39" s="134" t="s">
        <v>1011</v>
      </c>
      <c r="F39" s="48">
        <v>1</v>
      </c>
      <c r="G39" s="38">
        <v>1.333</v>
      </c>
      <c r="H39" s="39">
        <v>4.45</v>
      </c>
      <c r="I39" s="38">
        <v>8</v>
      </c>
      <c r="J39" s="48"/>
      <c r="K39" s="48">
        <v>0</v>
      </c>
      <c r="L39" s="39">
        <v>0.26</v>
      </c>
      <c r="M39" s="217">
        <v>14</v>
      </c>
      <c r="N39" s="135">
        <f t="shared" si="0"/>
        <v>23.332999999999998</v>
      </c>
      <c r="O39" s="216">
        <v>24</v>
      </c>
      <c r="R39" s="22"/>
      <c r="S39" s="19"/>
    </row>
    <row r="40" spans="1:19">
      <c r="A40" s="218" t="s">
        <v>1034</v>
      </c>
      <c r="B40" s="218" t="s">
        <v>150</v>
      </c>
      <c r="C40" s="218" t="s">
        <v>1035</v>
      </c>
      <c r="D40" s="157">
        <v>25</v>
      </c>
      <c r="E40" s="134" t="s">
        <v>1011</v>
      </c>
      <c r="F40" s="48">
        <v>13</v>
      </c>
      <c r="G40" s="38">
        <v>17.329000000000001</v>
      </c>
      <c r="H40" s="39"/>
      <c r="I40" s="38">
        <v>0</v>
      </c>
      <c r="J40" s="48">
        <v>169</v>
      </c>
      <c r="K40" s="48">
        <v>3</v>
      </c>
      <c r="L40" s="39"/>
      <c r="M40" s="217">
        <v>0</v>
      </c>
      <c r="N40" s="135">
        <f t="shared" si="0"/>
        <v>20.329000000000001</v>
      </c>
      <c r="O40" s="216">
        <v>25</v>
      </c>
      <c r="R40" s="22"/>
      <c r="S40" s="19"/>
    </row>
    <row r="41" spans="1:19">
      <c r="A41" s="133" t="s">
        <v>1036</v>
      </c>
      <c r="B41" s="133" t="s">
        <v>72</v>
      </c>
      <c r="C41" s="133" t="s">
        <v>112</v>
      </c>
      <c r="D41" s="157">
        <v>26</v>
      </c>
      <c r="E41" s="134" t="s">
        <v>1011</v>
      </c>
      <c r="F41" s="48">
        <v>12</v>
      </c>
      <c r="G41" s="38">
        <v>15.995999999999999</v>
      </c>
      <c r="H41" s="39"/>
      <c r="I41" s="38">
        <v>0</v>
      </c>
      <c r="J41" s="48"/>
      <c r="K41" s="48">
        <v>0</v>
      </c>
      <c r="L41" s="39">
        <v>0.53</v>
      </c>
      <c r="M41" s="217">
        <v>1</v>
      </c>
      <c r="N41" s="135">
        <f t="shared" si="0"/>
        <v>16.995999999999999</v>
      </c>
      <c r="O41" s="216">
        <v>26</v>
      </c>
      <c r="R41" s="22"/>
      <c r="S41" s="19"/>
    </row>
    <row r="42" spans="1:19">
      <c r="A42" s="218" t="s">
        <v>1037</v>
      </c>
      <c r="B42" s="218" t="s">
        <v>80</v>
      </c>
      <c r="C42" s="218" t="s">
        <v>364</v>
      </c>
      <c r="D42" s="157">
        <v>27</v>
      </c>
      <c r="E42" s="134" t="s">
        <v>1009</v>
      </c>
      <c r="F42" s="219"/>
      <c r="G42" s="219">
        <v>0</v>
      </c>
      <c r="H42" s="220">
        <v>4.4400000000000004</v>
      </c>
      <c r="I42" s="219">
        <v>8</v>
      </c>
      <c r="J42" s="219"/>
      <c r="K42" s="219">
        <v>0</v>
      </c>
      <c r="L42" s="220"/>
      <c r="M42" s="217">
        <v>0</v>
      </c>
      <c r="N42" s="135">
        <f t="shared" si="0"/>
        <v>8</v>
      </c>
      <c r="O42" s="216">
        <v>27</v>
      </c>
      <c r="R42" s="16"/>
      <c r="S42" s="27"/>
    </row>
    <row r="43" spans="1:19">
      <c r="A43" s="133" t="s">
        <v>278</v>
      </c>
      <c r="B43" s="133" t="s">
        <v>279</v>
      </c>
      <c r="C43" s="133" t="s">
        <v>51</v>
      </c>
      <c r="D43" s="157">
        <v>28</v>
      </c>
      <c r="E43" s="134" t="s">
        <v>1011</v>
      </c>
      <c r="F43" s="219"/>
      <c r="G43" s="219">
        <v>0</v>
      </c>
      <c r="H43" s="220"/>
      <c r="I43" s="219">
        <v>0</v>
      </c>
      <c r="J43" s="219">
        <v>162</v>
      </c>
      <c r="K43" s="219">
        <v>5</v>
      </c>
      <c r="L43" s="220"/>
      <c r="M43" s="217">
        <v>0</v>
      </c>
      <c r="N43" s="135">
        <f t="shared" si="0"/>
        <v>5</v>
      </c>
      <c r="O43" s="216">
        <v>28</v>
      </c>
      <c r="R43" s="16"/>
      <c r="S43" s="17"/>
    </row>
    <row r="44" spans="1:19">
      <c r="A44" s="190" t="s">
        <v>573</v>
      </c>
      <c r="B44" s="190"/>
      <c r="C44" s="191"/>
      <c r="D44" s="191">
        <f>COUNT(D16:D43)</f>
        <v>28</v>
      </c>
      <c r="E44" s="191">
        <f>COUNT(E16:E43)</f>
        <v>0</v>
      </c>
      <c r="F44" s="191">
        <f>COUNT(F16:F43)</f>
        <v>26</v>
      </c>
      <c r="G44" s="191">
        <f>COUNT(G16:G43)</f>
        <v>28</v>
      </c>
      <c r="H44" s="191">
        <f>COUNT(H16:H43)</f>
        <v>15</v>
      </c>
      <c r="I44" s="191">
        <f>COUNT(I16:I43)</f>
        <v>28</v>
      </c>
      <c r="J44" s="191">
        <f>COUNT(J16:J43)</f>
        <v>19</v>
      </c>
      <c r="K44" s="191">
        <f>COUNT(K16:K43)</f>
        <v>28</v>
      </c>
      <c r="L44" s="191">
        <f>COUNT(L16:L43)</f>
        <v>19</v>
      </c>
      <c r="M44" s="191">
        <f>COUNT(M16:M43)</f>
        <v>28</v>
      </c>
      <c r="N44" s="191">
        <f>COUNT(N16:N43)</f>
        <v>28</v>
      </c>
      <c r="O44" s="191">
        <f>COUNT(O16:O43)</f>
        <v>28</v>
      </c>
      <c r="P44" s="201"/>
      <c r="Q44" s="201"/>
      <c r="R44" s="16"/>
      <c r="S44" s="17"/>
    </row>
    <row r="45" spans="1:19">
      <c r="A45" s="192" t="s">
        <v>574</v>
      </c>
      <c r="B45" s="192"/>
      <c r="C45" s="193"/>
      <c r="D45" s="193"/>
      <c r="E45" s="193"/>
      <c r="F45" s="193">
        <f>AVERAGE(F16:F43)</f>
        <v>16.96153846153846</v>
      </c>
      <c r="G45" s="193">
        <f>AVERAGE(G16:G43)</f>
        <v>20.994749999999993</v>
      </c>
      <c r="H45" s="193">
        <f>AVERAGE(H16:H43)</f>
        <v>4.5886666666666667</v>
      </c>
      <c r="I45" s="193">
        <f>AVERAGE(I16:I43)</f>
        <v>3.9285714285714284</v>
      </c>
      <c r="J45" s="193">
        <f>AVERAGE(J16:J43)</f>
        <v>171.57894736842104</v>
      </c>
      <c r="K45" s="193">
        <f>AVERAGE(K16:K43)</f>
        <v>3.8392857142857144</v>
      </c>
      <c r="L45" s="193">
        <f>AVERAGE(L16:L43)</f>
        <v>0.28684210526315795</v>
      </c>
      <c r="M45" s="193">
        <f>AVERAGE(M16:M43)</f>
        <v>8.5714285714285712</v>
      </c>
      <c r="N45" s="193">
        <f>AVERAGE(N16:N43)</f>
        <v>37.334035714285712</v>
      </c>
      <c r="O45" s="193">
        <f>AVERAGE(O16:O43)</f>
        <v>14.5</v>
      </c>
      <c r="P45" s="201"/>
      <c r="R45" s="16"/>
      <c r="S45" s="17"/>
    </row>
    <row r="46" spans="1:19">
      <c r="A46" s="192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200"/>
      <c r="P46" s="201">
        <f>COUNT(O16:O43)/D44*100</f>
        <v>100</v>
      </c>
      <c r="Q46" s="173" t="s">
        <v>575</v>
      </c>
      <c r="R46" s="16"/>
      <c r="S46" s="17"/>
    </row>
    <row r="47" spans="1:19">
      <c r="C47" s="247" t="s">
        <v>14</v>
      </c>
      <c r="D47" s="248"/>
      <c r="E47" s="248"/>
      <c r="F47" s="248"/>
      <c r="G47" s="248"/>
      <c r="H47" s="248"/>
      <c r="I47" s="248"/>
      <c r="J47" s="287" t="s">
        <v>1061</v>
      </c>
      <c r="K47" s="288"/>
      <c r="L47" s="288"/>
      <c r="P47"/>
      <c r="R47" s="16"/>
      <c r="S47" s="17"/>
    </row>
    <row r="48" spans="1:19">
      <c r="C48" s="247" t="s">
        <v>15</v>
      </c>
      <c r="D48" s="248"/>
      <c r="E48" s="248"/>
      <c r="F48" s="248"/>
      <c r="G48" s="248"/>
      <c r="H48" s="248"/>
      <c r="I48" s="248"/>
      <c r="J48" s="289" t="s">
        <v>1062</v>
      </c>
      <c r="K48" s="288"/>
      <c r="L48" s="288"/>
      <c r="P48"/>
      <c r="R48" s="16"/>
      <c r="S48" s="17"/>
    </row>
    <row r="49" spans="6:19">
      <c r="J49" s="289" t="s">
        <v>1063</v>
      </c>
      <c r="K49" s="288"/>
      <c r="L49" s="288"/>
      <c r="P49"/>
      <c r="R49" s="16"/>
      <c r="S49" s="17"/>
    </row>
    <row r="50" spans="6:19">
      <c r="F50" s="1"/>
      <c r="G50" s="1"/>
      <c r="H50" s="1"/>
      <c r="I50" s="1"/>
      <c r="J50" s="1"/>
      <c r="K50" s="1"/>
      <c r="L50" s="1"/>
      <c r="P50"/>
      <c r="R50" s="16"/>
      <c r="S50" s="17"/>
    </row>
    <row r="51" spans="6:19">
      <c r="R51" s="16"/>
      <c r="S51" s="17"/>
    </row>
    <row r="52" spans="6:19">
      <c r="R52" s="16"/>
      <c r="S52" s="17"/>
    </row>
    <row r="53" spans="6:19">
      <c r="R53" s="16"/>
      <c r="S53" s="17"/>
    </row>
    <row r="54" spans="6:19">
      <c r="R54" s="16"/>
      <c r="S54" s="17"/>
    </row>
    <row r="55" spans="6:19">
      <c r="R55" s="18"/>
      <c r="S55" s="19"/>
    </row>
    <row r="56" spans="6:19">
      <c r="R56" s="18"/>
      <c r="S56" s="19"/>
    </row>
    <row r="57" spans="6:19">
      <c r="R57" s="18"/>
      <c r="S57" s="19"/>
    </row>
    <row r="58" spans="6:19">
      <c r="R58" s="18"/>
      <c r="S58" s="19"/>
    </row>
    <row r="59" spans="6:19">
      <c r="R59" s="18"/>
      <c r="S59" s="19"/>
    </row>
    <row r="60" spans="6:19">
      <c r="R60" s="18"/>
      <c r="S60" s="19"/>
    </row>
    <row r="61" spans="6:19">
      <c r="R61" s="18"/>
      <c r="S61" s="19"/>
    </row>
    <row r="62" spans="6:19">
      <c r="R62" s="18"/>
      <c r="S62" s="19"/>
    </row>
    <row r="63" spans="6:19">
      <c r="R63" s="18"/>
      <c r="S63" s="19"/>
    </row>
    <row r="64" spans="6:19">
      <c r="R64" s="18"/>
      <c r="S64" s="19"/>
    </row>
    <row r="65" spans="18:19">
      <c r="R65" s="18"/>
      <c r="S65" s="19"/>
    </row>
    <row r="66" spans="18:19">
      <c r="R66" s="22"/>
      <c r="S66" s="19"/>
    </row>
    <row r="67" spans="18:19">
      <c r="R67" s="22"/>
      <c r="S67" s="19"/>
    </row>
    <row r="68" spans="18:19">
      <c r="R68" s="22"/>
      <c r="S68" s="19"/>
    </row>
    <row r="69" spans="18:19">
      <c r="R69" s="22"/>
      <c r="S69" s="19"/>
    </row>
    <row r="70" spans="18:19">
      <c r="R70" s="22"/>
      <c r="S70" s="19"/>
    </row>
    <row r="71" spans="18:19">
      <c r="R71" s="22"/>
      <c r="S71" s="19"/>
    </row>
    <row r="72" spans="18:19">
      <c r="R72" s="22"/>
      <c r="S72" s="19"/>
    </row>
    <row r="73" spans="18:19">
      <c r="R73" s="22"/>
      <c r="S73" s="19"/>
    </row>
    <row r="74" spans="18:19">
      <c r="R74" s="22"/>
      <c r="S74" s="19"/>
    </row>
    <row r="75" spans="18:19">
      <c r="R75" s="28"/>
      <c r="S75" s="21"/>
    </row>
    <row r="76" spans="18:19">
      <c r="R76" s="19"/>
      <c r="S76" s="19"/>
    </row>
    <row r="77" spans="18:19">
      <c r="R77" s="19"/>
      <c r="S77" s="19"/>
    </row>
    <row r="78" spans="18:19">
      <c r="R78" s="19"/>
      <c r="S78" s="19"/>
    </row>
    <row r="79" spans="18:19">
      <c r="R79" s="19"/>
      <c r="S79" s="19"/>
    </row>
    <row r="80" spans="18:19">
      <c r="R80" s="19"/>
      <c r="S80" s="19"/>
    </row>
    <row r="81" spans="18:19">
      <c r="R81" s="19"/>
      <c r="S81" s="19"/>
    </row>
    <row r="82" spans="18:19">
      <c r="R82" s="19"/>
      <c r="S82" s="19"/>
    </row>
    <row r="83" spans="18:19">
      <c r="R83" s="19"/>
      <c r="S83" s="19"/>
    </row>
    <row r="84" spans="18:19">
      <c r="R84" s="19"/>
      <c r="S84" s="19"/>
    </row>
    <row r="85" spans="18:19">
      <c r="R85" s="22"/>
      <c r="S85" s="19"/>
    </row>
    <row r="86" spans="18:19">
      <c r="R86" s="23"/>
      <c r="S86" s="24"/>
    </row>
    <row r="87" spans="18:19">
      <c r="R87" s="23"/>
      <c r="S87" s="24"/>
    </row>
    <row r="88" spans="18:19">
      <c r="R88" s="23"/>
      <c r="S88" s="24"/>
    </row>
    <row r="89" spans="18:19">
      <c r="R89" s="23"/>
      <c r="S89" s="24"/>
    </row>
    <row r="90" spans="18:19">
      <c r="R90" s="23"/>
      <c r="S90" s="24"/>
    </row>
    <row r="91" spans="18:19">
      <c r="R91" s="25"/>
      <c r="S91" s="26"/>
    </row>
    <row r="92" spans="18:19">
      <c r="R92" s="25"/>
      <c r="S92" s="26"/>
    </row>
    <row r="93" spans="18:19">
      <c r="R93" s="23"/>
      <c r="S93" s="24"/>
    </row>
    <row r="94" spans="18:19">
      <c r="R94" s="23"/>
      <c r="S94" s="24"/>
    </row>
    <row r="95" spans="18:19">
      <c r="R95" s="23"/>
      <c r="S95" s="24"/>
    </row>
    <row r="96" spans="18:19">
      <c r="R96" s="23"/>
      <c r="S96" s="24"/>
    </row>
    <row r="97" spans="18:19">
      <c r="R97" s="23"/>
      <c r="S97" s="24"/>
    </row>
    <row r="98" spans="18:19">
      <c r="R98" s="23"/>
      <c r="S98" s="24"/>
    </row>
    <row r="99" spans="18:19">
      <c r="R99" s="23"/>
      <c r="S99" s="24"/>
    </row>
    <row r="100" spans="18:19">
      <c r="R100" s="23"/>
      <c r="S100" s="24"/>
    </row>
    <row r="101" spans="18:19">
      <c r="R101" s="23"/>
      <c r="S101" s="24"/>
    </row>
    <row r="102" spans="18:19">
      <c r="R102" s="23"/>
      <c r="S102" s="24"/>
    </row>
    <row r="103" spans="18:19">
      <c r="R103" s="23"/>
      <c r="S103" s="24"/>
    </row>
    <row r="104" spans="18:19">
      <c r="R104" s="25"/>
      <c r="S104" s="26"/>
    </row>
  </sheetData>
  <mergeCells count="42">
    <mergeCell ref="C47:I47"/>
    <mergeCell ref="J47:L47"/>
    <mergeCell ref="C48:I48"/>
    <mergeCell ref="J48:L48"/>
    <mergeCell ref="J49:L49"/>
    <mergeCell ref="A7:C7"/>
    <mergeCell ref="D7:K7"/>
    <mergeCell ref="A8:C8"/>
    <mergeCell ref="D8:L8"/>
    <mergeCell ref="A2:H2"/>
    <mergeCell ref="I2:L2"/>
    <mergeCell ref="F4:I4"/>
    <mergeCell ref="J4:K4"/>
    <mergeCell ref="A6:C6"/>
    <mergeCell ref="D6:K6"/>
    <mergeCell ref="F10:G11"/>
    <mergeCell ref="H11:I11"/>
    <mergeCell ref="J11:K11"/>
    <mergeCell ref="L11:M11"/>
    <mergeCell ref="N11:N12"/>
    <mergeCell ref="A9:H9"/>
    <mergeCell ref="A10:C15"/>
    <mergeCell ref="D10:D15"/>
    <mergeCell ref="E10:E15"/>
    <mergeCell ref="H12:I12"/>
    <mergeCell ref="J12:K13"/>
    <mergeCell ref="L12:M12"/>
    <mergeCell ref="H13:I13"/>
    <mergeCell ref="L13:M13"/>
    <mergeCell ref="F14:F15"/>
    <mergeCell ref="G14:G15"/>
    <mergeCell ref="H14:H15"/>
    <mergeCell ref="I14:I15"/>
    <mergeCell ref="J14:J15"/>
    <mergeCell ref="K14:K15"/>
    <mergeCell ref="L14:L15"/>
    <mergeCell ref="M14:M15"/>
    <mergeCell ref="A1:O1"/>
    <mergeCell ref="L6:O6"/>
    <mergeCell ref="L7:O7"/>
    <mergeCell ref="O11:O15"/>
    <mergeCell ref="F12:G12"/>
  </mergeCells>
  <pageMargins left="0.31" right="0.35" top="0.455625" bottom="0.47249999999999998" header="0.3" footer="0.3"/>
  <pageSetup paperSize="9" scale="81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2"/>
  <sheetViews>
    <sheetView view="pageLayout" topLeftCell="A13" zoomScaleNormal="100" workbookViewId="0">
      <selection activeCell="D16" sqref="D16:D44"/>
    </sheetView>
  </sheetViews>
  <sheetFormatPr defaultRowHeight="12.75"/>
  <cols>
    <col min="1" max="1" width="22.5703125" customWidth="1"/>
    <col min="2" max="2" width="19" customWidth="1"/>
    <col min="3" max="3" width="18.42578125" customWidth="1"/>
    <col min="4" max="4" width="14.85546875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346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9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</row>
    <row r="9" spans="1:19" ht="15.75">
      <c r="A9" s="262"/>
      <c r="B9" s="262"/>
      <c r="C9" s="262"/>
      <c r="D9" s="262"/>
      <c r="E9" s="262"/>
      <c r="F9" s="262"/>
      <c r="G9" s="262"/>
      <c r="H9" s="262"/>
      <c r="I9" s="6"/>
      <c r="J9" s="6"/>
      <c r="K9" s="6"/>
      <c r="L9" s="3"/>
    </row>
    <row r="10" spans="1:19" ht="15.75" customHeight="1">
      <c r="A10" s="249" t="s">
        <v>799</v>
      </c>
      <c r="B10" s="249"/>
      <c r="C10" s="249"/>
      <c r="D10" s="263" t="s">
        <v>3</v>
      </c>
      <c r="E10" s="250" t="s">
        <v>9</v>
      </c>
      <c r="F10" s="240" t="s">
        <v>800</v>
      </c>
      <c r="G10" s="241"/>
      <c r="H10" s="222" t="s">
        <v>801</v>
      </c>
      <c r="I10" s="226"/>
      <c r="J10" s="227"/>
      <c r="K10" s="196"/>
      <c r="L10" s="196"/>
      <c r="M10" s="196"/>
      <c r="N10" s="196"/>
      <c r="O10" s="196"/>
      <c r="R10" s="16"/>
      <c r="S10" s="17"/>
    </row>
    <row r="11" spans="1:19" ht="12.75" customHeight="1">
      <c r="A11" s="249"/>
      <c r="B11" s="249"/>
      <c r="C11" s="249"/>
      <c r="D11" s="264"/>
      <c r="E11" s="251"/>
      <c r="F11" s="242"/>
      <c r="G11" s="243"/>
      <c r="H11" s="233" t="s">
        <v>803</v>
      </c>
      <c r="I11" s="233"/>
      <c r="J11" s="233" t="s">
        <v>804</v>
      </c>
      <c r="K11" s="233"/>
      <c r="L11" s="233" t="s">
        <v>805</v>
      </c>
      <c r="M11" s="233"/>
      <c r="N11" s="233" t="s">
        <v>807</v>
      </c>
      <c r="O11" s="233" t="s">
        <v>808</v>
      </c>
      <c r="R11" s="16"/>
      <c r="S11" s="17"/>
    </row>
    <row r="12" spans="1:19" ht="12.75" customHeight="1">
      <c r="A12" s="249"/>
      <c r="B12" s="249"/>
      <c r="C12" s="249"/>
      <c r="D12" s="264"/>
      <c r="E12" s="251"/>
      <c r="F12" s="233" t="s">
        <v>802</v>
      </c>
      <c r="G12" s="233"/>
      <c r="H12" s="233" t="s">
        <v>1055</v>
      </c>
      <c r="I12" s="233"/>
      <c r="J12" s="235" t="s">
        <v>641</v>
      </c>
      <c r="K12" s="236"/>
      <c r="L12" s="233" t="s">
        <v>712</v>
      </c>
      <c r="M12" s="233"/>
      <c r="N12" s="233"/>
      <c r="O12" s="233"/>
      <c r="R12" s="16"/>
      <c r="S12" s="17"/>
    </row>
    <row r="13" spans="1:19" ht="12.75" customHeight="1">
      <c r="A13" s="249"/>
      <c r="B13" s="249"/>
      <c r="C13" s="249"/>
      <c r="D13" s="264"/>
      <c r="E13" s="251"/>
      <c r="F13" s="164"/>
      <c r="G13" s="165"/>
      <c r="H13" s="233"/>
      <c r="I13" s="233"/>
      <c r="J13" s="237"/>
      <c r="K13" s="238"/>
      <c r="L13" s="233" t="s">
        <v>812</v>
      </c>
      <c r="M13" s="233"/>
      <c r="N13" s="166"/>
      <c r="O13" s="233"/>
      <c r="R13" s="16"/>
      <c r="S13" s="17"/>
    </row>
    <row r="14" spans="1:19" ht="12.75" customHeight="1">
      <c r="A14" s="249"/>
      <c r="B14" s="249"/>
      <c r="C14" s="249"/>
      <c r="D14" s="264"/>
      <c r="E14" s="251"/>
      <c r="F14" s="234" t="s">
        <v>813</v>
      </c>
      <c r="G14" s="233" t="s">
        <v>814</v>
      </c>
      <c r="H14" s="231" t="s">
        <v>817</v>
      </c>
      <c r="I14" s="233" t="s">
        <v>814</v>
      </c>
      <c r="J14" s="231" t="s">
        <v>816</v>
      </c>
      <c r="K14" s="233" t="s">
        <v>814</v>
      </c>
      <c r="L14" s="231" t="s">
        <v>817</v>
      </c>
      <c r="M14" s="233" t="s">
        <v>814</v>
      </c>
      <c r="N14" s="166"/>
      <c r="O14" s="233"/>
      <c r="R14" s="16"/>
      <c r="S14" s="17"/>
    </row>
    <row r="15" spans="1:19">
      <c r="A15" s="249"/>
      <c r="B15" s="249"/>
      <c r="C15" s="249"/>
      <c r="D15" s="265"/>
      <c r="E15" s="252"/>
      <c r="F15" s="234"/>
      <c r="G15" s="233"/>
      <c r="H15" s="232"/>
      <c r="I15" s="233"/>
      <c r="J15" s="232"/>
      <c r="K15" s="233"/>
      <c r="L15" s="232"/>
      <c r="M15" s="233"/>
      <c r="N15" s="166"/>
      <c r="O15" s="233"/>
      <c r="R15" s="16"/>
      <c r="S15" s="17"/>
    </row>
    <row r="16" spans="1:19">
      <c r="A16" s="133" t="s">
        <v>730</v>
      </c>
      <c r="B16" s="133" t="s">
        <v>593</v>
      </c>
      <c r="C16" s="133" t="s">
        <v>46</v>
      </c>
      <c r="D16" s="157">
        <v>1</v>
      </c>
      <c r="E16" s="77" t="s">
        <v>1038</v>
      </c>
      <c r="F16" s="48">
        <v>27</v>
      </c>
      <c r="G16" s="38">
        <v>35.991</v>
      </c>
      <c r="H16" s="39">
        <v>3.36</v>
      </c>
      <c r="I16" s="38">
        <v>14</v>
      </c>
      <c r="J16" s="48">
        <v>240</v>
      </c>
      <c r="K16" s="38">
        <v>17.5</v>
      </c>
      <c r="L16" s="39">
        <v>0.14000000000000001</v>
      </c>
      <c r="M16" s="206">
        <v>20</v>
      </c>
      <c r="N16" s="135">
        <f t="shared" ref="N16:N44" si="0">SUM(E16,G16,I16,K16,M16)</f>
        <v>87.491</v>
      </c>
      <c r="O16" s="88">
        <v>1</v>
      </c>
      <c r="R16" s="16"/>
      <c r="S16" s="17"/>
    </row>
    <row r="17" spans="1:19">
      <c r="A17" s="132" t="s">
        <v>559</v>
      </c>
      <c r="B17" s="132" t="s">
        <v>299</v>
      </c>
      <c r="C17" s="132" t="s">
        <v>92</v>
      </c>
      <c r="D17" s="157">
        <v>2</v>
      </c>
      <c r="E17" s="77" t="s">
        <v>1038</v>
      </c>
      <c r="F17" s="48">
        <v>26</v>
      </c>
      <c r="G17" s="38">
        <v>34.658000000000001</v>
      </c>
      <c r="H17" s="39">
        <v>3.38</v>
      </c>
      <c r="I17" s="38">
        <v>14</v>
      </c>
      <c r="J17" s="48">
        <v>240</v>
      </c>
      <c r="K17" s="38">
        <v>17.5</v>
      </c>
      <c r="L17" s="39">
        <v>0.14000000000000001</v>
      </c>
      <c r="M17" s="206">
        <v>20</v>
      </c>
      <c r="N17" s="135">
        <f t="shared" si="0"/>
        <v>86.158000000000001</v>
      </c>
      <c r="O17" s="88">
        <v>2</v>
      </c>
      <c r="R17" s="16"/>
      <c r="S17" s="17"/>
    </row>
    <row r="18" spans="1:19">
      <c r="A18" s="133" t="s">
        <v>542</v>
      </c>
      <c r="B18" s="133" t="s">
        <v>102</v>
      </c>
      <c r="C18" s="133" t="s">
        <v>43</v>
      </c>
      <c r="D18" s="157">
        <v>3</v>
      </c>
      <c r="E18" s="77" t="s">
        <v>1038</v>
      </c>
      <c r="F18" s="48">
        <v>27</v>
      </c>
      <c r="G18" s="38">
        <v>35.991</v>
      </c>
      <c r="H18" s="39">
        <v>3.27</v>
      </c>
      <c r="I18" s="38">
        <v>15</v>
      </c>
      <c r="J18" s="48">
        <v>254</v>
      </c>
      <c r="K18" s="38">
        <v>19.5</v>
      </c>
      <c r="L18" s="39">
        <v>0.24</v>
      </c>
      <c r="M18" s="206">
        <v>15</v>
      </c>
      <c r="N18" s="135">
        <f t="shared" si="0"/>
        <v>85.491</v>
      </c>
      <c r="O18" s="88">
        <v>3</v>
      </c>
      <c r="R18" s="16"/>
      <c r="S18" s="17"/>
    </row>
    <row r="19" spans="1:19">
      <c r="A19" s="132" t="s">
        <v>563</v>
      </c>
      <c r="B19" s="132" t="s">
        <v>172</v>
      </c>
      <c r="C19" s="132" t="s">
        <v>43</v>
      </c>
      <c r="D19" s="157">
        <v>4</v>
      </c>
      <c r="E19" s="77" t="s">
        <v>1038</v>
      </c>
      <c r="F19" s="48">
        <v>30</v>
      </c>
      <c r="G19" s="38">
        <v>39.99</v>
      </c>
      <c r="H19" s="39">
        <v>3.55</v>
      </c>
      <c r="I19" s="38">
        <v>12</v>
      </c>
      <c r="J19" s="48">
        <v>210</v>
      </c>
      <c r="K19" s="38">
        <v>12</v>
      </c>
      <c r="L19" s="39">
        <v>0.21</v>
      </c>
      <c r="M19" s="206">
        <v>16</v>
      </c>
      <c r="N19" s="135">
        <f t="shared" si="0"/>
        <v>79.990000000000009</v>
      </c>
      <c r="O19" s="221">
        <v>4</v>
      </c>
      <c r="R19" s="16"/>
      <c r="S19" s="17"/>
    </row>
    <row r="20" spans="1:19">
      <c r="A20" s="133" t="s">
        <v>539</v>
      </c>
      <c r="B20" s="133" t="s">
        <v>83</v>
      </c>
      <c r="C20" s="133" t="s">
        <v>161</v>
      </c>
      <c r="D20" s="157">
        <v>5</v>
      </c>
      <c r="E20" s="77" t="s">
        <v>1038</v>
      </c>
      <c r="F20" s="48">
        <v>28</v>
      </c>
      <c r="G20" s="38">
        <v>37.323999999999998</v>
      </c>
      <c r="H20" s="39">
        <v>4</v>
      </c>
      <c r="I20" s="38">
        <v>11</v>
      </c>
      <c r="J20" s="48">
        <v>225</v>
      </c>
      <c r="K20" s="38">
        <v>14.5</v>
      </c>
      <c r="L20" s="39">
        <v>0.22</v>
      </c>
      <c r="M20" s="206">
        <v>16</v>
      </c>
      <c r="N20" s="135">
        <f t="shared" si="0"/>
        <v>78.823999999999998</v>
      </c>
      <c r="O20" s="221">
        <v>5</v>
      </c>
      <c r="R20" s="16"/>
      <c r="S20" s="17"/>
    </row>
    <row r="21" spans="1:19">
      <c r="A21" s="133" t="s">
        <v>517</v>
      </c>
      <c r="B21" s="133" t="s">
        <v>541</v>
      </c>
      <c r="C21" s="133" t="s">
        <v>199</v>
      </c>
      <c r="D21" s="157">
        <v>6</v>
      </c>
      <c r="E21" s="77" t="s">
        <v>1038</v>
      </c>
      <c r="F21" s="48">
        <v>24</v>
      </c>
      <c r="G21" s="38">
        <v>31.991999999999997</v>
      </c>
      <c r="H21" s="39">
        <v>4</v>
      </c>
      <c r="I21" s="38">
        <v>11</v>
      </c>
      <c r="J21" s="48">
        <v>240</v>
      </c>
      <c r="K21" s="38">
        <v>17.5</v>
      </c>
      <c r="L21" s="39">
        <v>0.18</v>
      </c>
      <c r="M21" s="206">
        <v>18</v>
      </c>
      <c r="N21" s="135">
        <f t="shared" si="0"/>
        <v>78.49199999999999</v>
      </c>
      <c r="O21" s="221">
        <v>6</v>
      </c>
      <c r="R21" s="18"/>
      <c r="S21" s="19"/>
    </row>
    <row r="22" spans="1:19">
      <c r="A22" s="133" t="s">
        <v>550</v>
      </c>
      <c r="B22" s="133" t="s">
        <v>130</v>
      </c>
      <c r="C22" s="133" t="s">
        <v>70</v>
      </c>
      <c r="D22" s="157">
        <v>7</v>
      </c>
      <c r="E22" s="77" t="s">
        <v>1038</v>
      </c>
      <c r="F22" s="48">
        <v>25</v>
      </c>
      <c r="G22" s="38">
        <v>33.324999999999996</v>
      </c>
      <c r="H22" s="39">
        <v>3.56</v>
      </c>
      <c r="I22" s="38">
        <v>12</v>
      </c>
      <c r="J22" s="48">
        <v>220</v>
      </c>
      <c r="K22" s="38">
        <v>14</v>
      </c>
      <c r="L22" s="39">
        <v>0.21</v>
      </c>
      <c r="M22" s="206">
        <v>16</v>
      </c>
      <c r="N22" s="135">
        <f t="shared" si="0"/>
        <v>75.324999999999989</v>
      </c>
      <c r="O22" s="221">
        <v>7</v>
      </c>
      <c r="R22" s="18"/>
      <c r="S22" s="19"/>
    </row>
    <row r="23" spans="1:19">
      <c r="A23" s="133" t="s">
        <v>549</v>
      </c>
      <c r="B23" s="133" t="s">
        <v>210</v>
      </c>
      <c r="C23" s="133" t="s">
        <v>41</v>
      </c>
      <c r="D23" s="157">
        <v>8</v>
      </c>
      <c r="E23" s="77" t="s">
        <v>1038</v>
      </c>
      <c r="F23" s="48">
        <v>27</v>
      </c>
      <c r="G23" s="38">
        <v>35.991</v>
      </c>
      <c r="H23" s="39">
        <v>3.48</v>
      </c>
      <c r="I23" s="38">
        <v>13</v>
      </c>
      <c r="J23" s="48">
        <v>210</v>
      </c>
      <c r="K23" s="38">
        <v>12</v>
      </c>
      <c r="L23" s="39">
        <v>0.28999999999999998</v>
      </c>
      <c r="M23" s="206">
        <v>12</v>
      </c>
      <c r="N23" s="135">
        <f t="shared" si="0"/>
        <v>72.991</v>
      </c>
      <c r="O23" s="221">
        <v>8</v>
      </c>
      <c r="R23" s="18"/>
      <c r="S23" s="19"/>
    </row>
    <row r="24" spans="1:19">
      <c r="A24" s="133" t="s">
        <v>1039</v>
      </c>
      <c r="B24" s="133" t="s">
        <v>40</v>
      </c>
      <c r="C24" s="133" t="s">
        <v>60</v>
      </c>
      <c r="D24" s="157">
        <v>9</v>
      </c>
      <c r="E24" s="77" t="s">
        <v>1038</v>
      </c>
      <c r="F24" s="48">
        <v>26</v>
      </c>
      <c r="G24" s="38">
        <v>34.658000000000001</v>
      </c>
      <c r="H24" s="39">
        <v>4.4000000000000004</v>
      </c>
      <c r="I24" s="38">
        <v>8</v>
      </c>
      <c r="J24" s="48">
        <v>220</v>
      </c>
      <c r="K24" s="38">
        <v>14</v>
      </c>
      <c r="L24" s="39">
        <v>0.24</v>
      </c>
      <c r="M24" s="206">
        <v>15</v>
      </c>
      <c r="N24" s="135">
        <f t="shared" si="0"/>
        <v>71.658000000000001</v>
      </c>
      <c r="O24" s="221">
        <v>9</v>
      </c>
      <c r="R24" s="18"/>
      <c r="S24" s="19"/>
    </row>
    <row r="25" spans="1:19">
      <c r="A25" s="133" t="s">
        <v>557</v>
      </c>
      <c r="B25" s="133" t="s">
        <v>323</v>
      </c>
      <c r="C25" s="133" t="s">
        <v>558</v>
      </c>
      <c r="D25" s="157">
        <v>10</v>
      </c>
      <c r="E25" s="77" t="s">
        <v>1038</v>
      </c>
      <c r="F25" s="48">
        <v>24</v>
      </c>
      <c r="G25" s="38">
        <v>31.991999999999997</v>
      </c>
      <c r="H25" s="39">
        <v>4.4000000000000004</v>
      </c>
      <c r="I25" s="38">
        <v>8</v>
      </c>
      <c r="J25" s="48">
        <v>230</v>
      </c>
      <c r="K25" s="38">
        <v>15.5</v>
      </c>
      <c r="L25" s="39">
        <v>0.24</v>
      </c>
      <c r="M25" s="206">
        <v>15</v>
      </c>
      <c r="N25" s="135">
        <f t="shared" si="0"/>
        <v>70.49199999999999</v>
      </c>
      <c r="O25" s="221">
        <v>10</v>
      </c>
      <c r="R25" s="18"/>
      <c r="S25" s="19"/>
    </row>
    <row r="26" spans="1:19">
      <c r="A26" s="133" t="s">
        <v>353</v>
      </c>
      <c r="B26" s="133" t="s">
        <v>401</v>
      </c>
      <c r="C26" s="133" t="s">
        <v>60</v>
      </c>
      <c r="D26" s="157">
        <v>11</v>
      </c>
      <c r="E26" s="77" t="s">
        <v>1038</v>
      </c>
      <c r="F26" s="48">
        <v>28</v>
      </c>
      <c r="G26" s="38">
        <v>37.323999999999998</v>
      </c>
      <c r="H26" s="39">
        <v>3.36</v>
      </c>
      <c r="I26" s="38">
        <v>14</v>
      </c>
      <c r="J26" s="48"/>
      <c r="K26" s="38">
        <v>0</v>
      </c>
      <c r="L26" s="39">
        <v>0.16</v>
      </c>
      <c r="M26" s="206">
        <v>19</v>
      </c>
      <c r="N26" s="135">
        <f t="shared" si="0"/>
        <v>70.323999999999998</v>
      </c>
      <c r="O26" s="221">
        <v>11</v>
      </c>
      <c r="R26" s="18"/>
      <c r="S26" s="19"/>
    </row>
    <row r="27" spans="1:19">
      <c r="A27" s="133" t="s">
        <v>540</v>
      </c>
      <c r="B27" s="133" t="s">
        <v>83</v>
      </c>
      <c r="C27" s="133" t="s">
        <v>90</v>
      </c>
      <c r="D27" s="157">
        <v>12</v>
      </c>
      <c r="E27" s="77" t="s">
        <v>1038</v>
      </c>
      <c r="F27" s="48">
        <v>28</v>
      </c>
      <c r="G27" s="38">
        <v>37.323999999999998</v>
      </c>
      <c r="H27" s="39"/>
      <c r="I27" s="38">
        <v>0</v>
      </c>
      <c r="J27" s="48">
        <v>232</v>
      </c>
      <c r="K27" s="38">
        <v>15.5</v>
      </c>
      <c r="L27" s="39">
        <v>0.22</v>
      </c>
      <c r="M27" s="206">
        <v>16</v>
      </c>
      <c r="N27" s="135">
        <f t="shared" si="0"/>
        <v>68.823999999999998</v>
      </c>
      <c r="O27" s="221">
        <v>12</v>
      </c>
      <c r="R27" s="18"/>
      <c r="S27" s="19"/>
    </row>
    <row r="28" spans="1:19">
      <c r="A28" s="133" t="s">
        <v>546</v>
      </c>
      <c r="B28" s="133" t="s">
        <v>69</v>
      </c>
      <c r="C28" s="133" t="s">
        <v>43</v>
      </c>
      <c r="D28" s="157">
        <v>13</v>
      </c>
      <c r="E28" s="77" t="s">
        <v>1038</v>
      </c>
      <c r="F28" s="48">
        <v>27</v>
      </c>
      <c r="G28" s="38">
        <v>35.991</v>
      </c>
      <c r="H28" s="39"/>
      <c r="I28" s="38">
        <v>0</v>
      </c>
      <c r="J28" s="48">
        <v>240</v>
      </c>
      <c r="K28" s="38">
        <v>17.5</v>
      </c>
      <c r="L28" s="39">
        <v>0.26</v>
      </c>
      <c r="M28" s="206">
        <v>14</v>
      </c>
      <c r="N28" s="135">
        <f t="shared" si="0"/>
        <v>67.491</v>
      </c>
      <c r="O28" s="221">
        <v>13</v>
      </c>
      <c r="R28" s="18"/>
      <c r="S28" s="19"/>
    </row>
    <row r="29" spans="1:19">
      <c r="A29" s="133" t="s">
        <v>553</v>
      </c>
      <c r="B29" s="133" t="s">
        <v>69</v>
      </c>
      <c r="C29" s="133" t="s">
        <v>126</v>
      </c>
      <c r="D29" s="157">
        <v>14</v>
      </c>
      <c r="E29" s="77" t="s">
        <v>1038</v>
      </c>
      <c r="F29" s="214">
        <v>21</v>
      </c>
      <c r="G29" s="214">
        <v>27.992999999999999</v>
      </c>
      <c r="H29" s="174">
        <v>4.55</v>
      </c>
      <c r="I29" s="214">
        <v>7</v>
      </c>
      <c r="J29" s="214">
        <v>224</v>
      </c>
      <c r="K29" s="214">
        <v>14.5</v>
      </c>
      <c r="L29" s="174">
        <v>0.23</v>
      </c>
      <c r="M29" s="206">
        <v>15</v>
      </c>
      <c r="N29" s="135">
        <f t="shared" si="0"/>
        <v>64.492999999999995</v>
      </c>
      <c r="O29" s="221">
        <v>14</v>
      </c>
      <c r="R29" s="16"/>
      <c r="S29" s="27"/>
    </row>
    <row r="30" spans="1:19">
      <c r="A30" s="133" t="s">
        <v>1040</v>
      </c>
      <c r="B30" s="133" t="s">
        <v>332</v>
      </c>
      <c r="C30" s="133" t="s">
        <v>37</v>
      </c>
      <c r="D30" s="157">
        <v>15</v>
      </c>
      <c r="E30" s="77" t="s">
        <v>1038</v>
      </c>
      <c r="F30" s="214">
        <v>25</v>
      </c>
      <c r="G30" s="214">
        <v>33.324999999999996</v>
      </c>
      <c r="H30" s="174">
        <v>3.56</v>
      </c>
      <c r="I30" s="214">
        <v>12</v>
      </c>
      <c r="J30" s="214"/>
      <c r="K30" s="214">
        <v>0</v>
      </c>
      <c r="L30" s="174">
        <v>0.15</v>
      </c>
      <c r="M30" s="206">
        <v>19</v>
      </c>
      <c r="N30" s="135">
        <f t="shared" si="0"/>
        <v>64.324999999999989</v>
      </c>
      <c r="O30" s="221">
        <v>15</v>
      </c>
      <c r="R30" s="16"/>
      <c r="S30" s="17"/>
    </row>
    <row r="31" spans="1:19">
      <c r="A31" s="132" t="s">
        <v>321</v>
      </c>
      <c r="B31" s="132" t="s">
        <v>332</v>
      </c>
      <c r="C31" s="132" t="s">
        <v>307</v>
      </c>
      <c r="D31" s="157">
        <v>16</v>
      </c>
      <c r="E31" s="77" t="s">
        <v>1038</v>
      </c>
      <c r="F31" s="214">
        <v>26</v>
      </c>
      <c r="G31" s="214">
        <v>34.658000000000001</v>
      </c>
      <c r="H31" s="174"/>
      <c r="I31" s="214">
        <v>0</v>
      </c>
      <c r="J31" s="214">
        <v>246</v>
      </c>
      <c r="K31" s="214">
        <v>19</v>
      </c>
      <c r="L31" s="174">
        <v>0.34</v>
      </c>
      <c r="M31" s="206">
        <v>10</v>
      </c>
      <c r="N31" s="135">
        <f t="shared" si="0"/>
        <v>63.658000000000001</v>
      </c>
      <c r="O31" s="221">
        <v>16</v>
      </c>
      <c r="P31" s="51"/>
      <c r="R31" s="16"/>
      <c r="S31" s="17"/>
    </row>
    <row r="32" spans="1:19">
      <c r="A32" s="133" t="s">
        <v>548</v>
      </c>
      <c r="B32" s="133" t="s">
        <v>125</v>
      </c>
      <c r="C32" s="133" t="s">
        <v>90</v>
      </c>
      <c r="D32" s="157">
        <v>17</v>
      </c>
      <c r="E32" s="77" t="s">
        <v>1038</v>
      </c>
      <c r="F32" s="214">
        <v>25</v>
      </c>
      <c r="G32" s="214">
        <v>33.324999999999996</v>
      </c>
      <c r="H32" s="174">
        <v>3.58</v>
      </c>
      <c r="I32" s="214">
        <v>12</v>
      </c>
      <c r="J32" s="214">
        <v>179</v>
      </c>
      <c r="K32" s="214">
        <v>6.5</v>
      </c>
      <c r="L32" s="174">
        <v>0.31</v>
      </c>
      <c r="M32" s="206">
        <v>11</v>
      </c>
      <c r="N32" s="135">
        <f t="shared" si="0"/>
        <v>62.824999999999996</v>
      </c>
      <c r="O32" s="221">
        <v>17</v>
      </c>
      <c r="R32" s="16"/>
      <c r="S32" s="17"/>
    </row>
    <row r="33" spans="1:19">
      <c r="A33" s="133" t="s">
        <v>556</v>
      </c>
      <c r="B33" s="133" t="s">
        <v>475</v>
      </c>
      <c r="C33" s="133" t="s">
        <v>472</v>
      </c>
      <c r="D33" s="157">
        <v>18</v>
      </c>
      <c r="E33" s="77" t="s">
        <v>1038</v>
      </c>
      <c r="F33" s="214">
        <v>27</v>
      </c>
      <c r="G33" s="214">
        <v>35.991</v>
      </c>
      <c r="H33" s="174">
        <v>4.3099999999999996</v>
      </c>
      <c r="I33" s="214">
        <v>9</v>
      </c>
      <c r="J33" s="214"/>
      <c r="K33" s="214">
        <v>0</v>
      </c>
      <c r="L33" s="174">
        <v>0.22</v>
      </c>
      <c r="M33" s="206">
        <v>16</v>
      </c>
      <c r="N33" s="135">
        <f t="shared" si="0"/>
        <v>60.991</v>
      </c>
      <c r="O33" s="221">
        <v>18</v>
      </c>
      <c r="R33" s="16"/>
      <c r="S33" s="17"/>
    </row>
    <row r="34" spans="1:19">
      <c r="A34" s="133" t="s">
        <v>560</v>
      </c>
      <c r="B34" s="133" t="s">
        <v>1041</v>
      </c>
      <c r="C34" s="133" t="s">
        <v>92</v>
      </c>
      <c r="D34" s="157">
        <v>19</v>
      </c>
      <c r="E34" s="77" t="s">
        <v>1038</v>
      </c>
      <c r="F34" s="214">
        <v>26</v>
      </c>
      <c r="G34" s="214">
        <v>34.658000000000001</v>
      </c>
      <c r="H34" s="174">
        <v>3.55</v>
      </c>
      <c r="I34" s="214">
        <v>12</v>
      </c>
      <c r="J34" s="214"/>
      <c r="K34" s="214">
        <v>0</v>
      </c>
      <c r="L34" s="174">
        <v>0.26</v>
      </c>
      <c r="M34" s="206">
        <v>14</v>
      </c>
      <c r="N34" s="135">
        <f t="shared" si="0"/>
        <v>60.658000000000001</v>
      </c>
      <c r="O34" s="221">
        <v>19</v>
      </c>
      <c r="R34" s="16"/>
      <c r="S34" s="17"/>
    </row>
    <row r="35" spans="1:19">
      <c r="A35" s="133" t="s">
        <v>1042</v>
      </c>
      <c r="B35" s="133" t="s">
        <v>130</v>
      </c>
      <c r="C35" s="133" t="s">
        <v>60</v>
      </c>
      <c r="D35" s="157">
        <v>20</v>
      </c>
      <c r="E35" s="77" t="s">
        <v>1038</v>
      </c>
      <c r="F35" s="214">
        <v>28</v>
      </c>
      <c r="G35" s="214">
        <v>37.323999999999998</v>
      </c>
      <c r="H35" s="174"/>
      <c r="I35" s="214">
        <v>0</v>
      </c>
      <c r="J35" s="214">
        <v>220</v>
      </c>
      <c r="K35" s="214">
        <v>14</v>
      </c>
      <c r="L35" s="174"/>
      <c r="M35" s="206">
        <v>0</v>
      </c>
      <c r="N35" s="135">
        <f t="shared" si="0"/>
        <v>51.323999999999998</v>
      </c>
      <c r="O35" s="221">
        <v>20</v>
      </c>
      <c r="R35" s="16"/>
      <c r="S35" s="17"/>
    </row>
    <row r="36" spans="1:19">
      <c r="A36" s="133" t="s">
        <v>564</v>
      </c>
      <c r="B36" s="133" t="s">
        <v>45</v>
      </c>
      <c r="C36" s="133" t="s">
        <v>1043</v>
      </c>
      <c r="D36" s="157">
        <v>21</v>
      </c>
      <c r="E36" s="77" t="s">
        <v>1038</v>
      </c>
      <c r="F36" s="214">
        <v>26</v>
      </c>
      <c r="G36" s="214">
        <v>34.658000000000001</v>
      </c>
      <c r="H36" s="174"/>
      <c r="I36" s="214">
        <v>0</v>
      </c>
      <c r="J36" s="214">
        <v>230</v>
      </c>
      <c r="K36" s="214">
        <v>15.5</v>
      </c>
      <c r="L36" s="174"/>
      <c r="M36" s="206">
        <v>0</v>
      </c>
      <c r="N36" s="135">
        <f t="shared" si="0"/>
        <v>50.158000000000001</v>
      </c>
      <c r="O36" s="221">
        <v>21</v>
      </c>
      <c r="R36" s="16"/>
      <c r="S36" s="17"/>
    </row>
    <row r="37" spans="1:19">
      <c r="A37" s="133" t="s">
        <v>555</v>
      </c>
      <c r="B37" s="133" t="s">
        <v>45</v>
      </c>
      <c r="C37" s="133" t="s">
        <v>43</v>
      </c>
      <c r="D37" s="157">
        <v>22</v>
      </c>
      <c r="E37" s="77" t="s">
        <v>1044</v>
      </c>
      <c r="F37" s="214">
        <v>12</v>
      </c>
      <c r="G37" s="214">
        <v>15.995999999999999</v>
      </c>
      <c r="H37" s="174">
        <v>4.3899999999999997</v>
      </c>
      <c r="I37" s="214">
        <v>9</v>
      </c>
      <c r="J37" s="214">
        <v>210</v>
      </c>
      <c r="K37" s="214">
        <v>12</v>
      </c>
      <c r="L37" s="174">
        <v>0.3</v>
      </c>
      <c r="M37" s="206">
        <v>12</v>
      </c>
      <c r="N37" s="135">
        <f t="shared" si="0"/>
        <v>48.995999999999995</v>
      </c>
      <c r="O37" s="221">
        <v>22</v>
      </c>
      <c r="R37" s="16"/>
      <c r="S37" s="17"/>
    </row>
    <row r="38" spans="1:19">
      <c r="A38" s="133" t="s">
        <v>543</v>
      </c>
      <c r="B38" s="133" t="s">
        <v>172</v>
      </c>
      <c r="C38" s="133" t="s">
        <v>106</v>
      </c>
      <c r="D38" s="157">
        <v>23</v>
      </c>
      <c r="E38" s="77" t="s">
        <v>1038</v>
      </c>
      <c r="F38" s="214">
        <v>25</v>
      </c>
      <c r="G38" s="214">
        <v>33.324999999999996</v>
      </c>
      <c r="H38" s="174"/>
      <c r="I38" s="214">
        <v>0</v>
      </c>
      <c r="J38" s="214"/>
      <c r="K38" s="214">
        <v>0</v>
      </c>
      <c r="L38" s="174">
        <v>0.24</v>
      </c>
      <c r="M38" s="206">
        <v>15</v>
      </c>
      <c r="N38" s="135">
        <f t="shared" si="0"/>
        <v>48.324999999999996</v>
      </c>
      <c r="O38" s="221">
        <v>23</v>
      </c>
      <c r="R38" s="16"/>
      <c r="S38" s="17"/>
    </row>
    <row r="39" spans="1:19">
      <c r="A39" s="133" t="s">
        <v>1045</v>
      </c>
      <c r="B39" s="133" t="s">
        <v>1046</v>
      </c>
      <c r="C39" s="133" t="s">
        <v>1047</v>
      </c>
      <c r="D39" s="157">
        <v>24</v>
      </c>
      <c r="E39" s="77" t="s">
        <v>1044</v>
      </c>
      <c r="F39" s="214">
        <v>22</v>
      </c>
      <c r="G39" s="214">
        <v>29.326000000000001</v>
      </c>
      <c r="H39" s="174"/>
      <c r="I39" s="214">
        <v>0</v>
      </c>
      <c r="J39" s="214">
        <v>240</v>
      </c>
      <c r="K39" s="214">
        <v>17.5</v>
      </c>
      <c r="L39" s="174"/>
      <c r="M39" s="206">
        <v>0</v>
      </c>
      <c r="N39" s="135">
        <f t="shared" si="0"/>
        <v>46.826000000000001</v>
      </c>
      <c r="O39" s="221">
        <v>24</v>
      </c>
      <c r="R39" s="16"/>
      <c r="S39" s="17"/>
    </row>
    <row r="40" spans="1:19">
      <c r="A40" s="133" t="s">
        <v>256</v>
      </c>
      <c r="B40" s="133" t="s">
        <v>389</v>
      </c>
      <c r="C40" s="133" t="s">
        <v>41</v>
      </c>
      <c r="D40" s="157">
        <v>25</v>
      </c>
      <c r="E40" s="77" t="s">
        <v>1038</v>
      </c>
      <c r="F40" s="214">
        <v>28</v>
      </c>
      <c r="G40" s="214">
        <v>37.323999999999998</v>
      </c>
      <c r="H40" s="174"/>
      <c r="I40" s="214">
        <v>0</v>
      </c>
      <c r="J40" s="214"/>
      <c r="K40" s="214">
        <v>0</v>
      </c>
      <c r="L40" s="174"/>
      <c r="M40" s="206">
        <v>0</v>
      </c>
      <c r="N40" s="135">
        <f t="shared" si="0"/>
        <v>37.323999999999998</v>
      </c>
      <c r="O40" s="221">
        <v>25</v>
      </c>
      <c r="R40" s="16"/>
      <c r="S40" s="17"/>
    </row>
    <row r="41" spans="1:19">
      <c r="A41" s="133" t="s">
        <v>545</v>
      </c>
      <c r="B41" s="133" t="s">
        <v>125</v>
      </c>
      <c r="C41" s="133" t="s">
        <v>123</v>
      </c>
      <c r="D41" s="157">
        <v>26</v>
      </c>
      <c r="E41" s="77" t="s">
        <v>1038</v>
      </c>
      <c r="F41" s="214">
        <v>28</v>
      </c>
      <c r="G41" s="214">
        <v>37.323999999999998</v>
      </c>
      <c r="H41" s="174"/>
      <c r="I41" s="214">
        <v>0</v>
      </c>
      <c r="J41" s="214"/>
      <c r="K41" s="214">
        <v>0</v>
      </c>
      <c r="L41" s="174"/>
      <c r="M41" s="206">
        <v>0</v>
      </c>
      <c r="N41" s="135">
        <f t="shared" si="0"/>
        <v>37.323999999999998</v>
      </c>
      <c r="O41" s="221">
        <v>26</v>
      </c>
      <c r="R41" s="16"/>
      <c r="S41" s="17"/>
    </row>
    <row r="42" spans="1:19">
      <c r="A42" s="133" t="s">
        <v>1048</v>
      </c>
      <c r="B42" s="133" t="s">
        <v>178</v>
      </c>
      <c r="C42" s="133" t="s">
        <v>90</v>
      </c>
      <c r="D42" s="157">
        <v>27</v>
      </c>
      <c r="E42" s="77" t="s">
        <v>1044</v>
      </c>
      <c r="F42" s="214">
        <v>13</v>
      </c>
      <c r="G42" s="214">
        <v>17.329000000000001</v>
      </c>
      <c r="H42" s="174"/>
      <c r="I42" s="214">
        <v>0</v>
      </c>
      <c r="J42" s="214"/>
      <c r="K42" s="214">
        <v>0</v>
      </c>
      <c r="L42" s="174">
        <v>0.28000000000000003</v>
      </c>
      <c r="M42" s="206">
        <v>13</v>
      </c>
      <c r="N42" s="135">
        <f t="shared" si="0"/>
        <v>30.329000000000001</v>
      </c>
      <c r="O42" s="221">
        <v>27</v>
      </c>
      <c r="R42" s="16"/>
      <c r="S42" s="17"/>
    </row>
    <row r="43" spans="1:19">
      <c r="A43" s="133" t="s">
        <v>547</v>
      </c>
      <c r="B43" s="133" t="s">
        <v>178</v>
      </c>
      <c r="C43" s="133" t="s">
        <v>123</v>
      </c>
      <c r="D43" s="157">
        <v>28</v>
      </c>
      <c r="E43" s="77" t="s">
        <v>1038</v>
      </c>
      <c r="F43" s="214"/>
      <c r="G43" s="214">
        <v>0</v>
      </c>
      <c r="H43" s="174"/>
      <c r="I43" s="214">
        <v>0</v>
      </c>
      <c r="J43" s="214">
        <v>242</v>
      </c>
      <c r="K43" s="214">
        <v>18</v>
      </c>
      <c r="L43" s="174"/>
      <c r="M43" s="206">
        <v>0</v>
      </c>
      <c r="N43" s="135">
        <f t="shared" si="0"/>
        <v>18</v>
      </c>
      <c r="O43" s="221">
        <v>28</v>
      </c>
      <c r="R43" s="16"/>
      <c r="S43" s="17"/>
    </row>
    <row r="44" spans="1:19">
      <c r="A44" s="132" t="s">
        <v>561</v>
      </c>
      <c r="B44" s="132" t="s">
        <v>250</v>
      </c>
      <c r="C44" s="132" t="s">
        <v>41</v>
      </c>
      <c r="D44" s="157">
        <v>29</v>
      </c>
      <c r="E44" s="77" t="s">
        <v>1038</v>
      </c>
      <c r="F44" s="214"/>
      <c r="G44" s="214">
        <v>0</v>
      </c>
      <c r="H44" s="174"/>
      <c r="I44" s="214">
        <v>0</v>
      </c>
      <c r="J44" s="214"/>
      <c r="K44" s="214">
        <v>0</v>
      </c>
      <c r="L44" s="174"/>
      <c r="M44" s="206">
        <v>0</v>
      </c>
      <c r="N44" s="135">
        <f t="shared" si="0"/>
        <v>0</v>
      </c>
      <c r="O44" s="221">
        <v>29</v>
      </c>
      <c r="R44" s="18"/>
      <c r="S44" s="19"/>
    </row>
    <row r="45" spans="1:19">
      <c r="A45" s="190" t="s">
        <v>573</v>
      </c>
      <c r="B45" s="190"/>
      <c r="C45" s="191"/>
      <c r="D45" s="191">
        <f>COUNT(D16:D44)</f>
        <v>29</v>
      </c>
      <c r="E45" s="191">
        <f>COUNT(E16:E44)</f>
        <v>0</v>
      </c>
      <c r="F45" s="191">
        <f>COUNT(F16:F44)</f>
        <v>27</v>
      </c>
      <c r="G45" s="191">
        <f>COUNT(G16:G44)</f>
        <v>29</v>
      </c>
      <c r="H45" s="191">
        <f>COUNT(H16:H44)</f>
        <v>17</v>
      </c>
      <c r="I45" s="191">
        <f>COUNT(I16:I44)</f>
        <v>29</v>
      </c>
      <c r="J45" s="191">
        <f>COUNT(J16:J44)</f>
        <v>20</v>
      </c>
      <c r="K45" s="191">
        <f>COUNT(K16:K44)</f>
        <v>29</v>
      </c>
      <c r="L45" s="191">
        <f>COUNT(L16:L44)</f>
        <v>22</v>
      </c>
      <c r="M45" s="191">
        <f>COUNT(M16:M44)</f>
        <v>29</v>
      </c>
      <c r="N45" s="191">
        <f>COUNT(N16:N44)</f>
        <v>29</v>
      </c>
      <c r="O45" s="191">
        <f>COUNT(O16:O44)</f>
        <v>29</v>
      </c>
      <c r="P45" s="201"/>
      <c r="Q45" s="201"/>
      <c r="R45" s="18"/>
      <c r="S45" s="19"/>
    </row>
    <row r="46" spans="1:19">
      <c r="A46" s="192" t="s">
        <v>574</v>
      </c>
      <c r="B46" s="192"/>
      <c r="C46" s="193"/>
      <c r="D46" s="193"/>
      <c r="E46" s="193"/>
      <c r="F46" s="193">
        <f>AVERAGE(F16:F44)</f>
        <v>25.148148148148149</v>
      </c>
      <c r="G46" s="193">
        <f>AVERAGE(G16:G44)</f>
        <v>31.210586206896551</v>
      </c>
      <c r="H46" s="193">
        <f>AVERAGE(H16:H44)</f>
        <v>3.8058823529411758</v>
      </c>
      <c r="I46" s="193">
        <f>AVERAGE(I16:I44)</f>
        <v>6.6551724137931032</v>
      </c>
      <c r="J46" s="193">
        <f>AVERAGE(J16:J44)</f>
        <v>227.6</v>
      </c>
      <c r="K46" s="193">
        <f>AVERAGE(K16:K44)</f>
        <v>10.482758620689655</v>
      </c>
      <c r="L46" s="193">
        <f>AVERAGE(L16:L44)</f>
        <v>0.23090909090909092</v>
      </c>
      <c r="M46" s="193">
        <f>AVERAGE(M16:M44)</f>
        <v>11.620689655172415</v>
      </c>
      <c r="N46" s="193">
        <f>AVERAGE(N16:N44)</f>
        <v>59.969206896551725</v>
      </c>
      <c r="O46" s="193">
        <f>AVERAGE(O16:O44)</f>
        <v>15</v>
      </c>
      <c r="P46" s="201"/>
      <c r="R46" s="18"/>
      <c r="S46" s="19"/>
    </row>
    <row r="47" spans="1:19">
      <c r="A47" s="192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200"/>
      <c r="P47" s="201">
        <f>COUNT(O16:O44)/D45*100</f>
        <v>100</v>
      </c>
      <c r="Q47" s="173" t="s">
        <v>575</v>
      </c>
      <c r="R47" s="18"/>
      <c r="S47" s="19"/>
    </row>
    <row r="48" spans="1:19">
      <c r="P48"/>
      <c r="R48" s="18"/>
      <c r="S48" s="19"/>
    </row>
    <row r="49" spans="4:19">
      <c r="D49" s="247" t="s">
        <v>14</v>
      </c>
      <c r="E49" s="248"/>
      <c r="F49" s="248"/>
      <c r="G49" s="248"/>
      <c r="H49" s="248"/>
      <c r="I49" s="248"/>
      <c r="J49" s="248"/>
      <c r="K49" s="287" t="s">
        <v>1061</v>
      </c>
      <c r="L49" s="288"/>
      <c r="M49" s="288"/>
      <c r="P49"/>
      <c r="R49" s="18"/>
      <c r="S49" s="19"/>
    </row>
    <row r="50" spans="4:19">
      <c r="D50" s="247" t="s">
        <v>15</v>
      </c>
      <c r="E50" s="248"/>
      <c r="F50" s="248"/>
      <c r="G50" s="248"/>
      <c r="H50" s="248"/>
      <c r="I50" s="248"/>
      <c r="J50" s="248"/>
      <c r="K50" s="289" t="s">
        <v>1062</v>
      </c>
      <c r="L50" s="288"/>
      <c r="M50" s="288"/>
      <c r="P50"/>
      <c r="R50" s="18"/>
      <c r="S50" s="19"/>
    </row>
    <row r="51" spans="4:19">
      <c r="K51" s="289" t="s">
        <v>1063</v>
      </c>
      <c r="L51" s="288"/>
      <c r="M51" s="288"/>
      <c r="P51"/>
      <c r="R51" s="18"/>
      <c r="S51" s="19"/>
    </row>
    <row r="52" spans="4:19">
      <c r="F52" s="1"/>
      <c r="G52" s="1"/>
      <c r="H52" s="1"/>
      <c r="I52" s="1"/>
      <c r="J52" s="1"/>
      <c r="K52" s="1"/>
      <c r="L52" s="1"/>
      <c r="P52"/>
      <c r="R52" s="18"/>
      <c r="S52" s="19"/>
    </row>
    <row r="53" spans="4:19">
      <c r="F53" s="1"/>
      <c r="G53" s="1"/>
      <c r="H53" s="1"/>
      <c r="I53" s="1"/>
      <c r="J53" s="1"/>
      <c r="K53" s="1"/>
      <c r="L53" s="1"/>
      <c r="P53"/>
      <c r="R53" s="18"/>
      <c r="S53" s="19"/>
    </row>
    <row r="54" spans="4:19">
      <c r="F54" s="1"/>
      <c r="G54" s="1"/>
      <c r="H54" s="1"/>
      <c r="I54" s="1"/>
      <c r="J54" s="1"/>
      <c r="K54" s="1"/>
      <c r="L54" s="1"/>
      <c r="P54"/>
      <c r="R54" s="22"/>
      <c r="S54" s="19"/>
    </row>
    <row r="55" spans="4:19">
      <c r="R55" s="22"/>
      <c r="S55" s="19"/>
    </row>
    <row r="56" spans="4:19">
      <c r="R56" s="22"/>
      <c r="S56" s="19"/>
    </row>
    <row r="57" spans="4:19">
      <c r="R57" s="22"/>
      <c r="S57" s="19"/>
    </row>
    <row r="58" spans="4:19">
      <c r="R58" s="22"/>
      <c r="S58" s="19"/>
    </row>
    <row r="59" spans="4:19">
      <c r="R59" s="22"/>
      <c r="S59" s="19"/>
    </row>
    <row r="60" spans="4:19">
      <c r="R60" s="22"/>
      <c r="S60" s="19"/>
    </row>
    <row r="61" spans="4:19">
      <c r="R61" s="22"/>
      <c r="S61" s="19"/>
    </row>
    <row r="62" spans="4:19">
      <c r="R62" s="22"/>
      <c r="S62" s="19"/>
    </row>
    <row r="63" spans="4:19">
      <c r="R63" s="28"/>
      <c r="S63" s="21"/>
    </row>
    <row r="64" spans="4:19">
      <c r="R64" s="19"/>
      <c r="S64" s="19"/>
    </row>
    <row r="65" spans="18:19">
      <c r="R65" s="19"/>
      <c r="S65" s="19"/>
    </row>
    <row r="66" spans="18:19">
      <c r="R66" s="19"/>
      <c r="S66" s="19"/>
    </row>
    <row r="67" spans="18:19">
      <c r="R67" s="19"/>
      <c r="S67" s="19"/>
    </row>
    <row r="68" spans="18:19">
      <c r="R68" s="19"/>
      <c r="S68" s="19"/>
    </row>
    <row r="69" spans="18:19">
      <c r="R69" s="19"/>
      <c r="S69" s="19"/>
    </row>
    <row r="70" spans="18:19">
      <c r="R70" s="19"/>
      <c r="S70" s="19"/>
    </row>
    <row r="71" spans="18:19">
      <c r="R71" s="19"/>
      <c r="S71" s="19"/>
    </row>
    <row r="72" spans="18:19">
      <c r="R72" s="19"/>
      <c r="S72" s="19"/>
    </row>
    <row r="73" spans="18:19">
      <c r="R73" s="22"/>
      <c r="S73" s="19"/>
    </row>
    <row r="74" spans="18:19">
      <c r="R74" s="23"/>
      <c r="S74" s="24"/>
    </row>
    <row r="75" spans="18:19">
      <c r="R75" s="23"/>
      <c r="S75" s="24"/>
    </row>
    <row r="76" spans="18:19">
      <c r="R76" s="23"/>
      <c r="S76" s="24"/>
    </row>
    <row r="77" spans="18:19">
      <c r="R77" s="23"/>
      <c r="S77" s="24"/>
    </row>
    <row r="78" spans="18:19">
      <c r="R78" s="23"/>
      <c r="S78" s="24"/>
    </row>
    <row r="79" spans="18:19">
      <c r="R79" s="25"/>
      <c r="S79" s="26"/>
    </row>
    <row r="80" spans="18:19">
      <c r="R80" s="25"/>
      <c r="S80" s="26"/>
    </row>
    <row r="81" spans="18:19">
      <c r="R81" s="23"/>
      <c r="S81" s="24"/>
    </row>
    <row r="82" spans="18:19">
      <c r="R82" s="23"/>
      <c r="S82" s="24"/>
    </row>
    <row r="83" spans="18:19">
      <c r="R83" s="23"/>
      <c r="S83" s="24"/>
    </row>
    <row r="84" spans="18:19">
      <c r="R84" s="23"/>
      <c r="S84" s="24"/>
    </row>
    <row r="85" spans="18:19">
      <c r="R85" s="23"/>
      <c r="S85" s="24"/>
    </row>
    <row r="86" spans="18:19">
      <c r="R86" s="23"/>
      <c r="S86" s="24"/>
    </row>
    <row r="87" spans="18:19">
      <c r="R87" s="23"/>
      <c r="S87" s="24"/>
    </row>
    <row r="88" spans="18:19">
      <c r="R88" s="23"/>
      <c r="S88" s="24"/>
    </row>
    <row r="89" spans="18:19">
      <c r="R89" s="23"/>
      <c r="S89" s="24"/>
    </row>
    <row r="90" spans="18:19">
      <c r="R90" s="23"/>
      <c r="S90" s="24"/>
    </row>
    <row r="91" spans="18:19">
      <c r="R91" s="23"/>
      <c r="S91" s="24"/>
    </row>
    <row r="92" spans="18:19">
      <c r="R92" s="25"/>
      <c r="S92" s="26"/>
    </row>
  </sheetData>
  <mergeCells count="42">
    <mergeCell ref="D49:J49"/>
    <mergeCell ref="K49:M49"/>
    <mergeCell ref="D50:J50"/>
    <mergeCell ref="K50:M50"/>
    <mergeCell ref="K51:M51"/>
    <mergeCell ref="A7:C7"/>
    <mergeCell ref="D7:K7"/>
    <mergeCell ref="A8:C8"/>
    <mergeCell ref="D8:L8"/>
    <mergeCell ref="A2:H2"/>
    <mergeCell ref="I2:L2"/>
    <mergeCell ref="F4:I4"/>
    <mergeCell ref="J4:K4"/>
    <mergeCell ref="A6:C6"/>
    <mergeCell ref="D6:K6"/>
    <mergeCell ref="F10:G11"/>
    <mergeCell ref="H11:I11"/>
    <mergeCell ref="J11:K11"/>
    <mergeCell ref="L11:M11"/>
    <mergeCell ref="N11:N12"/>
    <mergeCell ref="A9:H9"/>
    <mergeCell ref="A10:C15"/>
    <mergeCell ref="D10:D15"/>
    <mergeCell ref="E10:E15"/>
    <mergeCell ref="H12:I12"/>
    <mergeCell ref="J12:K13"/>
    <mergeCell ref="L12:M12"/>
    <mergeCell ref="H13:I13"/>
    <mergeCell ref="L13:M13"/>
    <mergeCell ref="F14:F15"/>
    <mergeCell ref="G14:G15"/>
    <mergeCell ref="H14:H15"/>
    <mergeCell ref="I14:I15"/>
    <mergeCell ref="J14:J15"/>
    <mergeCell ref="K14:K15"/>
    <mergeCell ref="L14:L15"/>
    <mergeCell ref="M14:M15"/>
    <mergeCell ref="A1:O1"/>
    <mergeCell ref="L6:O6"/>
    <mergeCell ref="L7:O7"/>
    <mergeCell ref="O11:O15"/>
    <mergeCell ref="F12:G12"/>
  </mergeCells>
  <pageMargins left="0.31" right="0.2278125" top="0.21937499999999999" bottom="0.49781249999999999" header="0.3" footer="0.3"/>
  <pageSetup paperSize="9" scale="81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3"/>
  <sheetViews>
    <sheetView view="pageLayout" topLeftCell="A10" zoomScaleNormal="100" workbookViewId="0">
      <selection activeCell="D15" sqref="D15:D41"/>
    </sheetView>
  </sheetViews>
  <sheetFormatPr defaultRowHeight="12.75"/>
  <cols>
    <col min="1" max="1" width="19.28515625" customWidth="1"/>
    <col min="2" max="2" width="16.140625" customWidth="1"/>
    <col min="3" max="3" width="16" customWidth="1"/>
    <col min="4" max="4" width="14.85546875" customWidth="1"/>
    <col min="6" max="6" width="7" customWidth="1"/>
    <col min="7" max="7" width="6.5703125" customWidth="1"/>
    <col min="8" max="11" width="6.28515625" customWidth="1"/>
    <col min="16" max="21" width="9.140625" style="15"/>
  </cols>
  <sheetData>
    <row r="1" spans="1:18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8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8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8" ht="15.75">
      <c r="A4" s="2"/>
      <c r="B4" s="2"/>
      <c r="C4" s="2"/>
      <c r="D4" s="2"/>
      <c r="E4" s="2"/>
      <c r="F4" s="258" t="s">
        <v>345</v>
      </c>
      <c r="G4" s="258"/>
      <c r="H4" s="258"/>
      <c r="I4" s="258"/>
      <c r="J4" s="259" t="s">
        <v>9</v>
      </c>
      <c r="K4" s="259"/>
      <c r="L4" s="4"/>
    </row>
    <row r="5" spans="1:18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8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8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8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</row>
    <row r="9" spans="1:18" ht="15.75" customHeight="1">
      <c r="A9" s="249" t="s">
        <v>799</v>
      </c>
      <c r="B9" s="249"/>
      <c r="C9" s="249"/>
      <c r="D9" s="263" t="s">
        <v>3</v>
      </c>
      <c r="E9" s="250" t="s">
        <v>9</v>
      </c>
      <c r="F9" s="240" t="s">
        <v>800</v>
      </c>
      <c r="G9" s="241"/>
      <c r="H9" s="222" t="s">
        <v>801</v>
      </c>
      <c r="I9" s="226"/>
      <c r="J9" s="227"/>
      <c r="K9" s="196"/>
      <c r="L9" s="196"/>
      <c r="M9" s="196"/>
      <c r="N9" s="196"/>
      <c r="O9" s="196"/>
      <c r="Q9" s="16"/>
      <c r="R9" s="17"/>
    </row>
    <row r="10" spans="1:18" ht="12.75" customHeight="1">
      <c r="A10" s="249"/>
      <c r="B10" s="249"/>
      <c r="C10" s="249"/>
      <c r="D10" s="264"/>
      <c r="E10" s="251"/>
      <c r="F10" s="242"/>
      <c r="G10" s="243"/>
      <c r="H10" s="233" t="s">
        <v>803</v>
      </c>
      <c r="I10" s="233"/>
      <c r="J10" s="233" t="s">
        <v>804</v>
      </c>
      <c r="K10" s="233"/>
      <c r="L10" s="233" t="s">
        <v>805</v>
      </c>
      <c r="M10" s="233"/>
      <c r="N10" s="233" t="s">
        <v>807</v>
      </c>
      <c r="O10" s="233" t="s">
        <v>808</v>
      </c>
      <c r="Q10" s="16"/>
      <c r="R10" s="17"/>
    </row>
    <row r="11" spans="1:18" ht="12.75" customHeight="1">
      <c r="A11" s="249"/>
      <c r="B11" s="249"/>
      <c r="C11" s="249"/>
      <c r="D11" s="264"/>
      <c r="E11" s="251"/>
      <c r="F11" s="233" t="s">
        <v>802</v>
      </c>
      <c r="G11" s="233"/>
      <c r="H11" s="233" t="s">
        <v>1055</v>
      </c>
      <c r="I11" s="233"/>
      <c r="J11" s="235" t="s">
        <v>641</v>
      </c>
      <c r="K11" s="236"/>
      <c r="L11" s="233" t="s">
        <v>712</v>
      </c>
      <c r="M11" s="233"/>
      <c r="N11" s="233"/>
      <c r="O11" s="233"/>
      <c r="Q11" s="16"/>
      <c r="R11" s="17"/>
    </row>
    <row r="12" spans="1:18" ht="12.75" customHeight="1">
      <c r="A12" s="249"/>
      <c r="B12" s="249"/>
      <c r="C12" s="249"/>
      <c r="D12" s="264"/>
      <c r="E12" s="251"/>
      <c r="F12" s="164"/>
      <c r="G12" s="165"/>
      <c r="H12" s="233"/>
      <c r="I12" s="233"/>
      <c r="J12" s="237"/>
      <c r="K12" s="238"/>
      <c r="L12" s="233" t="s">
        <v>812</v>
      </c>
      <c r="M12" s="233"/>
      <c r="N12" s="166"/>
      <c r="O12" s="233"/>
      <c r="Q12" s="16"/>
      <c r="R12" s="17"/>
    </row>
    <row r="13" spans="1:18" ht="12.75" customHeight="1">
      <c r="A13" s="249"/>
      <c r="B13" s="249"/>
      <c r="C13" s="249"/>
      <c r="D13" s="264"/>
      <c r="E13" s="251"/>
      <c r="F13" s="234" t="s">
        <v>813</v>
      </c>
      <c r="G13" s="233" t="s">
        <v>814</v>
      </c>
      <c r="H13" s="231" t="s">
        <v>817</v>
      </c>
      <c r="I13" s="233" t="s">
        <v>814</v>
      </c>
      <c r="J13" s="231" t="s">
        <v>816</v>
      </c>
      <c r="K13" s="233" t="s">
        <v>814</v>
      </c>
      <c r="L13" s="231" t="s">
        <v>817</v>
      </c>
      <c r="M13" s="233" t="s">
        <v>814</v>
      </c>
      <c r="N13" s="166"/>
      <c r="O13" s="233"/>
      <c r="Q13" s="18"/>
      <c r="R13" s="19"/>
    </row>
    <row r="14" spans="1:18">
      <c r="A14" s="249"/>
      <c r="B14" s="249"/>
      <c r="C14" s="249"/>
      <c r="D14" s="265"/>
      <c r="E14" s="252"/>
      <c r="F14" s="234"/>
      <c r="G14" s="233"/>
      <c r="H14" s="232"/>
      <c r="I14" s="233"/>
      <c r="J14" s="232"/>
      <c r="K14" s="233"/>
      <c r="L14" s="232"/>
      <c r="M14" s="233"/>
      <c r="N14" s="166"/>
      <c r="O14" s="233"/>
      <c r="Q14" s="18"/>
      <c r="R14" s="19"/>
    </row>
    <row r="15" spans="1:18">
      <c r="A15" s="133" t="s">
        <v>529</v>
      </c>
      <c r="B15" s="133" t="s">
        <v>94</v>
      </c>
      <c r="C15" s="133" t="s">
        <v>318</v>
      </c>
      <c r="D15" s="157">
        <v>1</v>
      </c>
      <c r="E15" s="77" t="s">
        <v>1044</v>
      </c>
      <c r="F15" s="48">
        <v>28</v>
      </c>
      <c r="G15" s="38">
        <v>37.323999999999998</v>
      </c>
      <c r="H15" s="174">
        <v>4.58</v>
      </c>
      <c r="I15" s="206">
        <v>7</v>
      </c>
      <c r="J15" s="214">
        <v>182</v>
      </c>
      <c r="K15" s="206">
        <v>7</v>
      </c>
      <c r="L15" s="174">
        <v>0.25</v>
      </c>
      <c r="M15" s="206">
        <v>14</v>
      </c>
      <c r="N15" s="135">
        <f t="shared" ref="N15:N41" si="0">SUM(E15,G15,I15,K15,M15)</f>
        <v>65.323999999999998</v>
      </c>
      <c r="O15" s="88">
        <v>1</v>
      </c>
      <c r="Q15" s="18"/>
      <c r="R15" s="19"/>
    </row>
    <row r="16" spans="1:18">
      <c r="A16" s="132" t="s">
        <v>537</v>
      </c>
      <c r="B16" s="132" t="s">
        <v>53</v>
      </c>
      <c r="C16" s="132" t="s">
        <v>156</v>
      </c>
      <c r="D16" s="157">
        <v>2</v>
      </c>
      <c r="E16" s="77" t="s">
        <v>1038</v>
      </c>
      <c r="F16" s="214">
        <v>26</v>
      </c>
      <c r="G16" s="38">
        <v>34.658000000000001</v>
      </c>
      <c r="H16" s="224">
        <v>4.1900000000000004</v>
      </c>
      <c r="I16" s="206">
        <v>10</v>
      </c>
      <c r="J16" s="223">
        <v>183</v>
      </c>
      <c r="K16" s="206">
        <v>7</v>
      </c>
      <c r="L16" s="224">
        <v>0.27</v>
      </c>
      <c r="M16" s="206">
        <v>13</v>
      </c>
      <c r="N16" s="135">
        <f t="shared" si="0"/>
        <v>64.658000000000001</v>
      </c>
      <c r="O16" s="88">
        <v>2</v>
      </c>
      <c r="Q16" s="18"/>
      <c r="R16" s="19"/>
    </row>
    <row r="17" spans="1:18">
      <c r="A17" s="133" t="s">
        <v>522</v>
      </c>
      <c r="B17" s="133" t="s">
        <v>227</v>
      </c>
      <c r="C17" s="133" t="s">
        <v>188</v>
      </c>
      <c r="D17" s="157">
        <v>3</v>
      </c>
      <c r="E17" s="77" t="s">
        <v>1038</v>
      </c>
      <c r="F17" s="214">
        <v>27</v>
      </c>
      <c r="G17" s="38">
        <v>35.991</v>
      </c>
      <c r="H17" s="224">
        <v>5.0199999999999996</v>
      </c>
      <c r="I17" s="206">
        <v>6</v>
      </c>
      <c r="J17" s="214">
        <v>170</v>
      </c>
      <c r="K17" s="206">
        <v>3</v>
      </c>
      <c r="L17" s="174">
        <v>0.21</v>
      </c>
      <c r="M17" s="206">
        <v>16</v>
      </c>
      <c r="N17" s="135">
        <f t="shared" si="0"/>
        <v>60.991</v>
      </c>
      <c r="O17" s="88">
        <v>3</v>
      </c>
      <c r="Q17" s="18"/>
      <c r="R17" s="19"/>
    </row>
    <row r="18" spans="1:18">
      <c r="A18" s="133" t="s">
        <v>1049</v>
      </c>
      <c r="B18" s="133" t="s">
        <v>53</v>
      </c>
      <c r="C18" s="133" t="s">
        <v>188</v>
      </c>
      <c r="D18" s="157">
        <v>4</v>
      </c>
      <c r="E18" s="77" t="s">
        <v>1044</v>
      </c>
      <c r="F18" s="214">
        <v>23</v>
      </c>
      <c r="G18" s="38">
        <v>30.658999999999999</v>
      </c>
      <c r="H18" s="224">
        <v>5.2</v>
      </c>
      <c r="I18" s="206">
        <v>5</v>
      </c>
      <c r="J18" s="223">
        <v>180</v>
      </c>
      <c r="K18" s="206">
        <v>6.5</v>
      </c>
      <c r="L18" s="224">
        <v>0.21</v>
      </c>
      <c r="M18" s="206">
        <v>16</v>
      </c>
      <c r="N18" s="135">
        <f t="shared" si="0"/>
        <v>58.158999999999999</v>
      </c>
      <c r="O18" s="221">
        <v>4</v>
      </c>
      <c r="Q18" s="18"/>
      <c r="R18" s="19"/>
    </row>
    <row r="19" spans="1:18">
      <c r="A19" s="133" t="s">
        <v>530</v>
      </c>
      <c r="B19" s="133" t="s">
        <v>227</v>
      </c>
      <c r="C19" s="133" t="s">
        <v>163</v>
      </c>
      <c r="D19" s="157">
        <v>5</v>
      </c>
      <c r="E19" s="77" t="s">
        <v>1044</v>
      </c>
      <c r="F19" s="214">
        <v>26</v>
      </c>
      <c r="G19" s="38">
        <v>34.658000000000001</v>
      </c>
      <c r="H19" s="224">
        <v>5.19</v>
      </c>
      <c r="I19" s="206">
        <v>5</v>
      </c>
      <c r="J19" s="214">
        <v>180</v>
      </c>
      <c r="K19" s="206">
        <v>6.5</v>
      </c>
      <c r="L19" s="174">
        <v>0.31</v>
      </c>
      <c r="M19" s="206">
        <v>11</v>
      </c>
      <c r="N19" s="135">
        <f t="shared" si="0"/>
        <v>57.158000000000001</v>
      </c>
      <c r="O19" s="221">
        <v>5</v>
      </c>
      <c r="Q19" s="18"/>
      <c r="R19" s="19"/>
    </row>
    <row r="20" spans="1:18">
      <c r="A20" s="133" t="s">
        <v>1050</v>
      </c>
      <c r="B20" s="133" t="s">
        <v>53</v>
      </c>
      <c r="C20" s="133" t="s">
        <v>49</v>
      </c>
      <c r="D20" s="157">
        <v>6</v>
      </c>
      <c r="E20" s="77" t="s">
        <v>1044</v>
      </c>
      <c r="F20" s="48">
        <v>16</v>
      </c>
      <c r="G20" s="38">
        <v>21.327999999999999</v>
      </c>
      <c r="H20" s="174">
        <v>4.5</v>
      </c>
      <c r="I20" s="206">
        <v>7</v>
      </c>
      <c r="J20" s="214">
        <v>210</v>
      </c>
      <c r="K20" s="206">
        <v>12</v>
      </c>
      <c r="L20" s="174">
        <v>0.24</v>
      </c>
      <c r="M20" s="206">
        <v>15</v>
      </c>
      <c r="N20" s="135">
        <f t="shared" si="0"/>
        <v>55.328000000000003</v>
      </c>
      <c r="O20" s="221">
        <v>6</v>
      </c>
      <c r="Q20" s="18"/>
      <c r="R20" s="19"/>
    </row>
    <row r="21" spans="1:18">
      <c r="A21" s="133" t="s">
        <v>528</v>
      </c>
      <c r="B21" s="133" t="s">
        <v>169</v>
      </c>
      <c r="C21" s="133" t="s">
        <v>235</v>
      </c>
      <c r="D21" s="157">
        <v>7</v>
      </c>
      <c r="E21" s="77" t="s">
        <v>1044</v>
      </c>
      <c r="F21" s="214">
        <v>26</v>
      </c>
      <c r="G21" s="38">
        <v>34.658000000000001</v>
      </c>
      <c r="H21" s="224">
        <v>5.15</v>
      </c>
      <c r="I21" s="206">
        <v>5</v>
      </c>
      <c r="J21" s="223">
        <v>170</v>
      </c>
      <c r="K21" s="206">
        <v>3</v>
      </c>
      <c r="L21" s="224">
        <v>0.28999999999999998</v>
      </c>
      <c r="M21" s="206">
        <v>12</v>
      </c>
      <c r="N21" s="135">
        <f t="shared" si="0"/>
        <v>54.658000000000001</v>
      </c>
      <c r="O21" s="221">
        <v>7</v>
      </c>
      <c r="Q21" s="18"/>
      <c r="R21" s="19"/>
    </row>
    <row r="22" spans="1:18">
      <c r="A22" s="133" t="s">
        <v>433</v>
      </c>
      <c r="B22" s="133" t="s">
        <v>113</v>
      </c>
      <c r="C22" s="133" t="s">
        <v>217</v>
      </c>
      <c r="D22" s="157">
        <v>8</v>
      </c>
      <c r="E22" s="77" t="s">
        <v>1044</v>
      </c>
      <c r="F22" s="48">
        <v>27</v>
      </c>
      <c r="G22" s="38">
        <v>35.991</v>
      </c>
      <c r="H22" s="174">
        <v>5.34</v>
      </c>
      <c r="I22" s="206">
        <v>4</v>
      </c>
      <c r="J22" s="214">
        <v>160</v>
      </c>
      <c r="K22" s="206">
        <v>3</v>
      </c>
      <c r="L22" s="174">
        <v>0.34</v>
      </c>
      <c r="M22" s="206">
        <v>10</v>
      </c>
      <c r="N22" s="135">
        <f t="shared" si="0"/>
        <v>52.991</v>
      </c>
      <c r="O22" s="221">
        <v>8</v>
      </c>
      <c r="Q22" s="18"/>
      <c r="R22" s="19"/>
    </row>
    <row r="23" spans="1:18">
      <c r="A23" s="133" t="s">
        <v>1051</v>
      </c>
      <c r="B23" s="133" t="s">
        <v>138</v>
      </c>
      <c r="C23" s="133" t="s">
        <v>54</v>
      </c>
      <c r="D23" s="157">
        <v>9</v>
      </c>
      <c r="E23" s="77" t="s">
        <v>1038</v>
      </c>
      <c r="F23" s="214">
        <v>22</v>
      </c>
      <c r="G23" s="38">
        <v>29.326000000000001</v>
      </c>
      <c r="H23" s="224">
        <v>5.35</v>
      </c>
      <c r="I23" s="206">
        <v>4</v>
      </c>
      <c r="J23" s="214">
        <v>156</v>
      </c>
      <c r="K23" s="206">
        <v>3</v>
      </c>
      <c r="L23" s="174">
        <v>0.24</v>
      </c>
      <c r="M23" s="206">
        <v>15</v>
      </c>
      <c r="N23" s="135">
        <f t="shared" si="0"/>
        <v>51.326000000000001</v>
      </c>
      <c r="O23" s="221">
        <v>9</v>
      </c>
      <c r="Q23" s="18"/>
      <c r="R23" s="19"/>
    </row>
    <row r="24" spans="1:18">
      <c r="A24" s="133" t="s">
        <v>1052</v>
      </c>
      <c r="B24" s="133" t="s">
        <v>369</v>
      </c>
      <c r="C24" s="133" t="s">
        <v>51</v>
      </c>
      <c r="D24" s="157">
        <v>10</v>
      </c>
      <c r="E24" s="77" t="s">
        <v>1044</v>
      </c>
      <c r="F24" s="214">
        <v>17</v>
      </c>
      <c r="G24" s="38">
        <v>22.660999999999998</v>
      </c>
      <c r="H24" s="224">
        <v>5.13</v>
      </c>
      <c r="I24" s="206">
        <v>6</v>
      </c>
      <c r="J24" s="223">
        <v>190</v>
      </c>
      <c r="K24" s="206">
        <v>8</v>
      </c>
      <c r="L24" s="224">
        <v>0.26</v>
      </c>
      <c r="M24" s="206">
        <v>14</v>
      </c>
      <c r="N24" s="135">
        <f t="shared" si="0"/>
        <v>50.661000000000001</v>
      </c>
      <c r="O24" s="221">
        <v>10</v>
      </c>
      <c r="Q24" s="18"/>
      <c r="R24" s="19"/>
    </row>
    <row r="25" spans="1:18">
      <c r="A25" s="133" t="s">
        <v>521</v>
      </c>
      <c r="B25" s="133" t="s">
        <v>351</v>
      </c>
      <c r="C25" s="133" t="s">
        <v>65</v>
      </c>
      <c r="D25" s="157">
        <v>11</v>
      </c>
      <c r="E25" s="77" t="s">
        <v>1044</v>
      </c>
      <c r="F25" s="214">
        <v>25</v>
      </c>
      <c r="G25" s="38">
        <v>33.324999999999996</v>
      </c>
      <c r="H25" s="224">
        <v>5.35</v>
      </c>
      <c r="I25" s="206">
        <v>4</v>
      </c>
      <c r="J25" s="214">
        <v>130</v>
      </c>
      <c r="K25" s="206">
        <v>0</v>
      </c>
      <c r="L25" s="174">
        <v>0.3</v>
      </c>
      <c r="M25" s="206">
        <v>12</v>
      </c>
      <c r="N25" s="135">
        <f t="shared" si="0"/>
        <v>49.324999999999996</v>
      </c>
      <c r="O25" s="221">
        <v>11</v>
      </c>
      <c r="Q25" s="18"/>
      <c r="R25" s="19"/>
    </row>
    <row r="26" spans="1:18">
      <c r="A26" s="132" t="s">
        <v>538</v>
      </c>
      <c r="B26" s="132" t="s">
        <v>113</v>
      </c>
      <c r="C26" s="132" t="s">
        <v>112</v>
      </c>
      <c r="D26" s="157">
        <v>12</v>
      </c>
      <c r="E26" s="77" t="s">
        <v>1044</v>
      </c>
      <c r="F26" s="48">
        <v>25</v>
      </c>
      <c r="G26" s="38">
        <v>33.324999999999996</v>
      </c>
      <c r="H26" s="174">
        <v>5.39</v>
      </c>
      <c r="I26" s="206">
        <v>4</v>
      </c>
      <c r="J26" s="214">
        <v>146</v>
      </c>
      <c r="K26" s="206">
        <v>0</v>
      </c>
      <c r="L26" s="174">
        <v>0.31</v>
      </c>
      <c r="M26" s="206">
        <v>11</v>
      </c>
      <c r="N26" s="135">
        <f t="shared" si="0"/>
        <v>48.324999999999996</v>
      </c>
      <c r="O26" s="221">
        <v>12</v>
      </c>
      <c r="Q26" s="18"/>
      <c r="R26" s="19"/>
    </row>
    <row r="27" spans="1:18">
      <c r="A27" s="133" t="s">
        <v>432</v>
      </c>
      <c r="B27" s="133" t="s">
        <v>48</v>
      </c>
      <c r="C27" s="133" t="s">
        <v>49</v>
      </c>
      <c r="D27" s="157">
        <v>13</v>
      </c>
      <c r="E27" s="77" t="s">
        <v>1044</v>
      </c>
      <c r="F27" s="214">
        <v>26</v>
      </c>
      <c r="G27" s="38">
        <v>34.658000000000001</v>
      </c>
      <c r="H27" s="224"/>
      <c r="I27" s="206">
        <v>0</v>
      </c>
      <c r="J27" s="223">
        <v>153</v>
      </c>
      <c r="K27" s="206">
        <v>3</v>
      </c>
      <c r="L27" s="224">
        <v>0.37</v>
      </c>
      <c r="M27" s="206">
        <v>8</v>
      </c>
      <c r="N27" s="135">
        <f t="shared" si="0"/>
        <v>45.658000000000001</v>
      </c>
      <c r="O27" s="221">
        <v>13</v>
      </c>
      <c r="Q27" s="18"/>
      <c r="R27" s="19"/>
    </row>
    <row r="28" spans="1:18">
      <c r="A28" s="133" t="s">
        <v>1053</v>
      </c>
      <c r="B28" s="133" t="s">
        <v>258</v>
      </c>
      <c r="C28" s="133" t="s">
        <v>73</v>
      </c>
      <c r="D28" s="157">
        <v>14</v>
      </c>
      <c r="E28" s="77" t="s">
        <v>1044</v>
      </c>
      <c r="F28" s="214">
        <v>22</v>
      </c>
      <c r="G28" s="38">
        <v>29.326000000000001</v>
      </c>
      <c r="H28" s="224">
        <v>5.46</v>
      </c>
      <c r="I28" s="206">
        <v>3</v>
      </c>
      <c r="J28" s="214">
        <v>138</v>
      </c>
      <c r="K28" s="206">
        <v>0</v>
      </c>
      <c r="L28" s="174">
        <v>0.33</v>
      </c>
      <c r="M28" s="206">
        <v>10</v>
      </c>
      <c r="N28" s="135">
        <f t="shared" si="0"/>
        <v>42.326000000000001</v>
      </c>
      <c r="O28" s="221">
        <v>14</v>
      </c>
      <c r="Q28" s="18"/>
      <c r="R28" s="19"/>
    </row>
    <row r="29" spans="1:18">
      <c r="A29" s="133" t="s">
        <v>525</v>
      </c>
      <c r="B29" s="133" t="s">
        <v>526</v>
      </c>
      <c r="C29" s="133" t="s">
        <v>156</v>
      </c>
      <c r="D29" s="157">
        <v>15</v>
      </c>
      <c r="E29" s="77" t="s">
        <v>1044</v>
      </c>
      <c r="F29" s="214">
        <v>25</v>
      </c>
      <c r="G29" s="38">
        <v>33.324999999999996</v>
      </c>
      <c r="H29" s="224">
        <v>5.15</v>
      </c>
      <c r="I29" s="206">
        <v>5</v>
      </c>
      <c r="J29" s="223">
        <v>150</v>
      </c>
      <c r="K29" s="206">
        <v>3</v>
      </c>
      <c r="L29" s="224"/>
      <c r="M29" s="206">
        <v>0</v>
      </c>
      <c r="N29" s="135">
        <f t="shared" si="0"/>
        <v>41.324999999999996</v>
      </c>
      <c r="O29" s="221">
        <v>15</v>
      </c>
      <c r="Q29" s="20"/>
      <c r="R29" s="21"/>
    </row>
    <row r="30" spans="1:18">
      <c r="A30" s="133" t="s">
        <v>431</v>
      </c>
      <c r="B30" s="133" t="s">
        <v>269</v>
      </c>
      <c r="C30" s="133" t="s">
        <v>523</v>
      </c>
      <c r="D30" s="157">
        <v>16</v>
      </c>
      <c r="E30" s="77" t="s">
        <v>1044</v>
      </c>
      <c r="F30" s="214">
        <v>14</v>
      </c>
      <c r="G30" s="38">
        <v>18.661999999999999</v>
      </c>
      <c r="H30" s="224">
        <v>5.3</v>
      </c>
      <c r="I30" s="206">
        <v>4</v>
      </c>
      <c r="J30" s="214">
        <v>182</v>
      </c>
      <c r="K30" s="206">
        <v>7</v>
      </c>
      <c r="L30" s="174">
        <v>0.32</v>
      </c>
      <c r="M30" s="206">
        <v>11</v>
      </c>
      <c r="N30" s="135">
        <f t="shared" si="0"/>
        <v>40.661999999999999</v>
      </c>
      <c r="O30" s="221">
        <v>16</v>
      </c>
      <c r="Q30" s="22"/>
      <c r="R30" s="19"/>
    </row>
    <row r="31" spans="1:18">
      <c r="A31" s="132" t="s">
        <v>536</v>
      </c>
      <c r="B31" s="132" t="s">
        <v>80</v>
      </c>
      <c r="C31" s="132" t="s">
        <v>49</v>
      </c>
      <c r="D31" s="157">
        <v>17</v>
      </c>
      <c r="E31" s="77" t="s">
        <v>1044</v>
      </c>
      <c r="F31" s="214">
        <v>20</v>
      </c>
      <c r="G31" s="38">
        <v>26.66</v>
      </c>
      <c r="H31" s="224">
        <v>9</v>
      </c>
      <c r="I31" s="206">
        <v>1</v>
      </c>
      <c r="J31" s="214"/>
      <c r="K31" s="206">
        <v>0</v>
      </c>
      <c r="L31" s="174">
        <v>0.34</v>
      </c>
      <c r="M31" s="206">
        <v>10</v>
      </c>
      <c r="N31" s="135">
        <f t="shared" si="0"/>
        <v>37.659999999999997</v>
      </c>
      <c r="O31" s="221">
        <v>17</v>
      </c>
      <c r="Q31" s="22"/>
      <c r="R31" s="19"/>
    </row>
    <row r="32" spans="1:18">
      <c r="A32" s="133" t="s">
        <v>363</v>
      </c>
      <c r="B32" s="133" t="s">
        <v>229</v>
      </c>
      <c r="C32" s="133" t="s">
        <v>112</v>
      </c>
      <c r="D32" s="157">
        <v>18</v>
      </c>
      <c r="E32" s="77" t="s">
        <v>1044</v>
      </c>
      <c r="F32" s="214">
        <v>13</v>
      </c>
      <c r="G32" s="38">
        <v>17.329000000000001</v>
      </c>
      <c r="H32" s="224">
        <v>5.35</v>
      </c>
      <c r="I32" s="206">
        <v>4</v>
      </c>
      <c r="J32" s="223">
        <v>157</v>
      </c>
      <c r="K32" s="206">
        <v>3</v>
      </c>
      <c r="L32" s="224">
        <v>0.35</v>
      </c>
      <c r="M32" s="206">
        <v>9</v>
      </c>
      <c r="N32" s="135">
        <f t="shared" si="0"/>
        <v>33.329000000000001</v>
      </c>
      <c r="O32" s="221">
        <v>18</v>
      </c>
      <c r="Q32" s="22"/>
      <c r="R32" s="19"/>
    </row>
    <row r="33" spans="1:18">
      <c r="A33" s="133" t="s">
        <v>111</v>
      </c>
      <c r="B33" s="133" t="s">
        <v>351</v>
      </c>
      <c r="C33" s="133" t="s">
        <v>49</v>
      </c>
      <c r="D33" s="157">
        <v>19</v>
      </c>
      <c r="E33" s="77" t="s">
        <v>1044</v>
      </c>
      <c r="F33" s="214">
        <v>15</v>
      </c>
      <c r="G33" s="38">
        <v>19.995000000000001</v>
      </c>
      <c r="H33" s="224"/>
      <c r="I33" s="206">
        <v>0</v>
      </c>
      <c r="J33" s="223">
        <v>130</v>
      </c>
      <c r="K33" s="206">
        <v>0</v>
      </c>
      <c r="L33" s="224">
        <v>0.32</v>
      </c>
      <c r="M33" s="206">
        <v>11</v>
      </c>
      <c r="N33" s="135">
        <f t="shared" si="0"/>
        <v>30.995000000000001</v>
      </c>
      <c r="O33" s="221">
        <v>19</v>
      </c>
      <c r="Q33" s="22"/>
      <c r="R33" s="19"/>
    </row>
    <row r="34" spans="1:18">
      <c r="A34" s="133" t="s">
        <v>223</v>
      </c>
      <c r="B34" s="133" t="s">
        <v>409</v>
      </c>
      <c r="C34" s="133" t="s">
        <v>156</v>
      </c>
      <c r="D34" s="157">
        <v>20</v>
      </c>
      <c r="E34" s="77" t="s">
        <v>1044</v>
      </c>
      <c r="F34" s="48">
        <v>15</v>
      </c>
      <c r="G34" s="38">
        <v>19.995000000000001</v>
      </c>
      <c r="H34" s="174">
        <v>5.5</v>
      </c>
      <c r="I34" s="206">
        <v>3</v>
      </c>
      <c r="J34" s="214">
        <v>150</v>
      </c>
      <c r="K34" s="206">
        <v>3</v>
      </c>
      <c r="L34" s="174"/>
      <c r="M34" s="206">
        <v>0</v>
      </c>
      <c r="N34" s="135">
        <f t="shared" si="0"/>
        <v>25.995000000000001</v>
      </c>
      <c r="O34" s="221">
        <v>20</v>
      </c>
      <c r="Q34" s="22"/>
      <c r="R34" s="19"/>
    </row>
    <row r="35" spans="1:18">
      <c r="A35" s="133" t="s">
        <v>527</v>
      </c>
      <c r="B35" s="133" t="s">
        <v>80</v>
      </c>
      <c r="C35" s="133" t="s">
        <v>73</v>
      </c>
      <c r="D35" s="157">
        <v>21</v>
      </c>
      <c r="E35" s="77" t="s">
        <v>1044</v>
      </c>
      <c r="F35" s="214">
        <v>19</v>
      </c>
      <c r="G35" s="38">
        <v>25.326999999999998</v>
      </c>
      <c r="H35" s="224"/>
      <c r="I35" s="206">
        <v>0</v>
      </c>
      <c r="J35" s="223"/>
      <c r="K35" s="206">
        <v>0</v>
      </c>
      <c r="L35" s="224"/>
      <c r="M35" s="206">
        <v>0</v>
      </c>
      <c r="N35" s="135">
        <f t="shared" si="0"/>
        <v>25.326999999999998</v>
      </c>
      <c r="O35" s="221">
        <v>21</v>
      </c>
      <c r="Q35" s="22"/>
      <c r="R35" s="19"/>
    </row>
    <row r="36" spans="1:18">
      <c r="A36" s="133" t="s">
        <v>524</v>
      </c>
      <c r="B36" s="133" t="s">
        <v>138</v>
      </c>
      <c r="C36" s="133" t="s">
        <v>334</v>
      </c>
      <c r="D36" s="157">
        <v>22</v>
      </c>
      <c r="E36" s="77" t="s">
        <v>1044</v>
      </c>
      <c r="F36" s="214">
        <v>16</v>
      </c>
      <c r="G36" s="38">
        <v>21.327999999999999</v>
      </c>
      <c r="H36" s="224"/>
      <c r="I36" s="206">
        <v>0</v>
      </c>
      <c r="J36" s="214">
        <v>167</v>
      </c>
      <c r="K36" s="206">
        <v>3</v>
      </c>
      <c r="L36" s="174"/>
      <c r="M36" s="206">
        <v>0</v>
      </c>
      <c r="N36" s="135">
        <f t="shared" si="0"/>
        <v>24.327999999999999</v>
      </c>
      <c r="O36" s="221">
        <v>22</v>
      </c>
      <c r="Q36" s="22"/>
      <c r="R36" s="19"/>
    </row>
    <row r="37" spans="1:18">
      <c r="A37" s="133" t="s">
        <v>534</v>
      </c>
      <c r="B37" s="133" t="s">
        <v>53</v>
      </c>
      <c r="C37" s="133" t="s">
        <v>266</v>
      </c>
      <c r="D37" s="157">
        <v>23</v>
      </c>
      <c r="E37" s="77" t="s">
        <v>1044</v>
      </c>
      <c r="F37" s="214">
        <v>18</v>
      </c>
      <c r="G37" s="38">
        <v>23.994</v>
      </c>
      <c r="H37" s="224"/>
      <c r="I37" s="206">
        <v>0</v>
      </c>
      <c r="J37" s="214"/>
      <c r="K37" s="206">
        <v>0</v>
      </c>
      <c r="L37" s="174"/>
      <c r="M37" s="206">
        <v>0</v>
      </c>
      <c r="N37" s="135">
        <f t="shared" si="0"/>
        <v>23.994</v>
      </c>
      <c r="O37" s="221">
        <v>23</v>
      </c>
      <c r="Q37" s="22"/>
      <c r="R37" s="19"/>
    </row>
    <row r="38" spans="1:18">
      <c r="A38" s="133" t="s">
        <v>522</v>
      </c>
      <c r="B38" s="133" t="s">
        <v>234</v>
      </c>
      <c r="C38" s="133" t="s">
        <v>51</v>
      </c>
      <c r="D38" s="157">
        <v>24</v>
      </c>
      <c r="E38" s="77" t="s">
        <v>1044</v>
      </c>
      <c r="F38" s="214">
        <v>16</v>
      </c>
      <c r="G38" s="214">
        <v>21.327999999999999</v>
      </c>
      <c r="H38" s="174"/>
      <c r="I38" s="214">
        <v>0</v>
      </c>
      <c r="J38" s="214">
        <v>140</v>
      </c>
      <c r="K38" s="214">
        <v>2</v>
      </c>
      <c r="L38" s="174"/>
      <c r="M38" s="214">
        <v>0</v>
      </c>
      <c r="N38" s="135">
        <f t="shared" si="0"/>
        <v>23.327999999999999</v>
      </c>
      <c r="O38" s="221">
        <v>24</v>
      </c>
      <c r="Q38" s="16"/>
      <c r="R38" s="27"/>
    </row>
    <row r="39" spans="1:18">
      <c r="A39" s="133" t="s">
        <v>1054</v>
      </c>
      <c r="B39" s="133" t="s">
        <v>865</v>
      </c>
      <c r="C39" s="133" t="s">
        <v>112</v>
      </c>
      <c r="D39" s="157">
        <v>25</v>
      </c>
      <c r="E39" s="77" t="s">
        <v>1044</v>
      </c>
      <c r="F39" s="214">
        <v>12</v>
      </c>
      <c r="G39" s="214">
        <v>15.995999999999999</v>
      </c>
      <c r="H39" s="174">
        <v>5.4</v>
      </c>
      <c r="I39" s="214">
        <v>4</v>
      </c>
      <c r="J39" s="214">
        <v>150</v>
      </c>
      <c r="K39" s="214">
        <v>3</v>
      </c>
      <c r="L39" s="174"/>
      <c r="M39" s="214">
        <v>0</v>
      </c>
      <c r="N39" s="135">
        <f t="shared" si="0"/>
        <v>22.995999999999999</v>
      </c>
      <c r="O39" s="221">
        <v>25</v>
      </c>
      <c r="Q39" s="16"/>
      <c r="R39" s="27"/>
    </row>
    <row r="40" spans="1:18">
      <c r="A40" s="133" t="s">
        <v>531</v>
      </c>
      <c r="B40" s="133" t="s">
        <v>72</v>
      </c>
      <c r="C40" s="133" t="s">
        <v>51</v>
      </c>
      <c r="D40" s="157">
        <v>26</v>
      </c>
      <c r="E40" s="77" t="s">
        <v>1044</v>
      </c>
      <c r="F40" s="214"/>
      <c r="G40" s="214">
        <v>0</v>
      </c>
      <c r="H40" s="174"/>
      <c r="I40" s="214">
        <v>0</v>
      </c>
      <c r="J40" s="214"/>
      <c r="K40" s="214">
        <v>0</v>
      </c>
      <c r="L40" s="174"/>
      <c r="M40" s="214">
        <v>0</v>
      </c>
      <c r="N40" s="135">
        <f t="shared" si="0"/>
        <v>0</v>
      </c>
      <c r="O40" s="225"/>
      <c r="Q40" s="16"/>
      <c r="R40" s="17"/>
    </row>
    <row r="41" spans="1:18">
      <c r="A41" s="133" t="s">
        <v>532</v>
      </c>
      <c r="B41" s="133" t="s">
        <v>351</v>
      </c>
      <c r="C41" s="133" t="s">
        <v>116</v>
      </c>
      <c r="D41" s="157">
        <v>27</v>
      </c>
      <c r="E41" s="77" t="s">
        <v>1044</v>
      </c>
      <c r="F41" s="214"/>
      <c r="G41" s="214">
        <v>0</v>
      </c>
      <c r="H41" s="174"/>
      <c r="I41" s="214">
        <v>0</v>
      </c>
      <c r="J41" s="214"/>
      <c r="K41" s="214">
        <v>0</v>
      </c>
      <c r="L41" s="174"/>
      <c r="M41" s="214">
        <v>0</v>
      </c>
      <c r="N41" s="135">
        <f t="shared" si="0"/>
        <v>0</v>
      </c>
      <c r="O41" s="225"/>
      <c r="Q41" s="16"/>
      <c r="R41" s="17"/>
    </row>
    <row r="42" spans="1:18">
      <c r="A42" s="190" t="s">
        <v>573</v>
      </c>
      <c r="B42" s="190"/>
      <c r="C42" s="191"/>
      <c r="D42" s="191">
        <f>COUNT(D15:D41)</f>
        <v>27</v>
      </c>
      <c r="E42" s="191">
        <f t="shared" ref="E42:O42" si="1">COUNT(E15:E41)</f>
        <v>0</v>
      </c>
      <c r="F42" s="191">
        <f t="shared" si="1"/>
        <v>25</v>
      </c>
      <c r="G42" s="191">
        <f t="shared" si="1"/>
        <v>27</v>
      </c>
      <c r="H42" s="191">
        <f t="shared" si="1"/>
        <v>19</v>
      </c>
      <c r="I42" s="191">
        <f t="shared" si="1"/>
        <v>27</v>
      </c>
      <c r="J42" s="191">
        <f t="shared" si="1"/>
        <v>22</v>
      </c>
      <c r="K42" s="191">
        <f t="shared" si="1"/>
        <v>27</v>
      </c>
      <c r="L42" s="191">
        <f t="shared" si="1"/>
        <v>18</v>
      </c>
      <c r="M42" s="191">
        <f t="shared" si="1"/>
        <v>27</v>
      </c>
      <c r="N42" s="191">
        <f t="shared" si="1"/>
        <v>27</v>
      </c>
      <c r="O42" s="191">
        <f t="shared" si="1"/>
        <v>25</v>
      </c>
      <c r="P42" s="201"/>
      <c r="Q42" s="201"/>
      <c r="R42" s="17"/>
    </row>
    <row r="43" spans="1:18">
      <c r="A43" s="192" t="s">
        <v>574</v>
      </c>
      <c r="B43" s="192"/>
      <c r="C43" s="193"/>
      <c r="D43" s="193"/>
      <c r="E43" s="193"/>
      <c r="F43" s="193">
        <f>AVERAGE(F15:F41)</f>
        <v>20.76</v>
      </c>
      <c r="G43" s="193">
        <f t="shared" ref="G43:O43" si="2">AVERAGE(G15:G41)</f>
        <v>25.623222222222218</v>
      </c>
      <c r="H43" s="193">
        <f t="shared" si="2"/>
        <v>5.3447368421052639</v>
      </c>
      <c r="I43" s="193">
        <f t="shared" si="2"/>
        <v>3.3703703703703702</v>
      </c>
      <c r="J43" s="193">
        <f t="shared" si="2"/>
        <v>162.45454545454547</v>
      </c>
      <c r="K43" s="193">
        <f t="shared" si="2"/>
        <v>3.1851851851851851</v>
      </c>
      <c r="L43" s="193">
        <f t="shared" si="2"/>
        <v>0.29222222222222222</v>
      </c>
      <c r="M43" s="193">
        <f t="shared" si="2"/>
        <v>8.0740740740740744</v>
      </c>
      <c r="N43" s="193">
        <f t="shared" si="2"/>
        <v>40.252851851851858</v>
      </c>
      <c r="O43" s="193">
        <f t="shared" si="2"/>
        <v>13</v>
      </c>
      <c r="P43" s="201"/>
      <c r="R43" s="17"/>
    </row>
    <row r="44" spans="1:18">
      <c r="A44" s="192"/>
      <c r="B44" s="19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200"/>
      <c r="P44" s="201">
        <f>COUNT(O15:O41)/D42*100</f>
        <v>92.592592592592595</v>
      </c>
      <c r="Q44" s="173" t="s">
        <v>575</v>
      </c>
      <c r="R44" s="17"/>
    </row>
    <row r="45" spans="1:18">
      <c r="P45"/>
      <c r="R45" s="17"/>
    </row>
    <row r="46" spans="1:18">
      <c r="D46" s="247" t="s">
        <v>14</v>
      </c>
      <c r="E46" s="248"/>
      <c r="F46" s="248"/>
      <c r="G46" s="248"/>
      <c r="H46" s="248"/>
      <c r="I46" s="248"/>
      <c r="J46" s="248"/>
      <c r="K46" s="287" t="s">
        <v>1061</v>
      </c>
      <c r="L46" s="288"/>
      <c r="M46" s="288"/>
      <c r="P46"/>
      <c r="R46" s="17"/>
    </row>
    <row r="47" spans="1:18">
      <c r="D47" s="247" t="s">
        <v>15</v>
      </c>
      <c r="E47" s="248"/>
      <c r="F47" s="248"/>
      <c r="G47" s="248"/>
      <c r="H47" s="248"/>
      <c r="I47" s="248"/>
      <c r="J47" s="248"/>
      <c r="K47" s="289" t="s">
        <v>1062</v>
      </c>
      <c r="L47" s="288"/>
      <c r="M47" s="288"/>
      <c r="P47"/>
      <c r="R47" s="17"/>
    </row>
    <row r="48" spans="1:18">
      <c r="K48" s="289" t="s">
        <v>1063</v>
      </c>
      <c r="L48" s="288"/>
      <c r="M48" s="288"/>
      <c r="P48"/>
      <c r="R48" s="17"/>
    </row>
    <row r="49" spans="6:18">
      <c r="F49" s="1"/>
      <c r="G49" s="1"/>
      <c r="H49" s="1"/>
      <c r="I49" s="1"/>
      <c r="J49" s="1"/>
      <c r="K49" s="1"/>
      <c r="L49" s="1"/>
      <c r="P49"/>
      <c r="R49" s="17"/>
    </row>
    <row r="50" spans="6:18">
      <c r="Q50" s="16"/>
      <c r="R50" s="17"/>
    </row>
    <row r="51" spans="6:18">
      <c r="Q51" s="16"/>
      <c r="R51" s="17"/>
    </row>
    <row r="52" spans="6:18">
      <c r="Q52" s="16"/>
      <c r="R52" s="17"/>
    </row>
    <row r="53" spans="6:18">
      <c r="Q53" s="16"/>
      <c r="R53" s="17"/>
    </row>
    <row r="54" spans="6:18">
      <c r="Q54" s="18"/>
      <c r="R54" s="19"/>
    </row>
    <row r="55" spans="6:18">
      <c r="Q55" s="18"/>
      <c r="R55" s="19"/>
    </row>
    <row r="56" spans="6:18">
      <c r="Q56" s="18"/>
      <c r="R56" s="19"/>
    </row>
    <row r="57" spans="6:18">
      <c r="Q57" s="18"/>
      <c r="R57" s="19"/>
    </row>
    <row r="58" spans="6:18">
      <c r="Q58" s="18"/>
      <c r="R58" s="19"/>
    </row>
    <row r="59" spans="6:18">
      <c r="Q59" s="18"/>
      <c r="R59" s="19"/>
    </row>
    <row r="60" spans="6:18">
      <c r="Q60" s="18"/>
      <c r="R60" s="19"/>
    </row>
    <row r="61" spans="6:18">
      <c r="Q61" s="18"/>
      <c r="R61" s="19"/>
    </row>
    <row r="62" spans="6:18">
      <c r="Q62" s="18"/>
      <c r="R62" s="19"/>
    </row>
    <row r="63" spans="6:18">
      <c r="Q63" s="18"/>
      <c r="R63" s="19"/>
    </row>
    <row r="64" spans="6:18">
      <c r="Q64" s="18"/>
      <c r="R64" s="19"/>
    </row>
    <row r="65" spans="17:18">
      <c r="Q65" s="22"/>
      <c r="R65" s="19"/>
    </row>
    <row r="66" spans="17:18">
      <c r="Q66" s="22"/>
      <c r="R66" s="19"/>
    </row>
    <row r="67" spans="17:18">
      <c r="Q67" s="22"/>
      <c r="R67" s="19"/>
    </row>
    <row r="68" spans="17:18">
      <c r="Q68" s="22"/>
      <c r="R68" s="19"/>
    </row>
    <row r="69" spans="17:18">
      <c r="Q69" s="22"/>
      <c r="R69" s="19"/>
    </row>
    <row r="70" spans="17:18">
      <c r="Q70" s="22"/>
      <c r="R70" s="19"/>
    </row>
    <row r="71" spans="17:18">
      <c r="Q71" s="22"/>
      <c r="R71" s="19"/>
    </row>
    <row r="72" spans="17:18">
      <c r="Q72" s="22"/>
      <c r="R72" s="19"/>
    </row>
    <row r="73" spans="17:18">
      <c r="Q73" s="22"/>
      <c r="R73" s="19"/>
    </row>
    <row r="74" spans="17:18">
      <c r="Q74" s="28"/>
      <c r="R74" s="21"/>
    </row>
    <row r="75" spans="17:18">
      <c r="Q75" s="19"/>
      <c r="R75" s="19"/>
    </row>
    <row r="76" spans="17:18">
      <c r="Q76" s="19"/>
      <c r="R76" s="19"/>
    </row>
    <row r="77" spans="17:18">
      <c r="Q77" s="19"/>
      <c r="R77" s="19"/>
    </row>
    <row r="78" spans="17:18">
      <c r="Q78" s="19"/>
      <c r="R78" s="19"/>
    </row>
    <row r="79" spans="17:18">
      <c r="Q79" s="19"/>
      <c r="R79" s="19"/>
    </row>
    <row r="80" spans="17:18">
      <c r="Q80" s="19"/>
      <c r="R80" s="19"/>
    </row>
    <row r="81" spans="17:18">
      <c r="Q81" s="19"/>
      <c r="R81" s="19"/>
    </row>
    <row r="82" spans="17:18">
      <c r="Q82" s="19"/>
      <c r="R82" s="19"/>
    </row>
    <row r="83" spans="17:18">
      <c r="Q83" s="19"/>
      <c r="R83" s="19"/>
    </row>
    <row r="84" spans="17:18">
      <c r="Q84" s="22"/>
      <c r="R84" s="19"/>
    </row>
    <row r="85" spans="17:18">
      <c r="Q85" s="23"/>
      <c r="R85" s="24"/>
    </row>
    <row r="86" spans="17:18">
      <c r="Q86" s="23"/>
      <c r="R86" s="24"/>
    </row>
    <row r="87" spans="17:18">
      <c r="Q87" s="23"/>
      <c r="R87" s="24"/>
    </row>
    <row r="88" spans="17:18">
      <c r="Q88" s="23"/>
      <c r="R88" s="24"/>
    </row>
    <row r="89" spans="17:18">
      <c r="Q89" s="23"/>
      <c r="R89" s="24"/>
    </row>
    <row r="90" spans="17:18">
      <c r="Q90" s="25"/>
      <c r="R90" s="26"/>
    </row>
    <row r="91" spans="17:18">
      <c r="Q91" s="25"/>
      <c r="R91" s="26"/>
    </row>
    <row r="92" spans="17:18">
      <c r="Q92" s="23"/>
      <c r="R92" s="24"/>
    </row>
    <row r="93" spans="17:18">
      <c r="Q93" s="23"/>
      <c r="R93" s="24"/>
    </row>
    <row r="94" spans="17:18">
      <c r="Q94" s="23"/>
      <c r="R94" s="24"/>
    </row>
    <row r="95" spans="17:18">
      <c r="Q95" s="23"/>
      <c r="R95" s="24"/>
    </row>
    <row r="96" spans="17:18">
      <c r="Q96" s="23"/>
      <c r="R96" s="24"/>
    </row>
    <row r="97" spans="17:18">
      <c r="Q97" s="23"/>
      <c r="R97" s="24"/>
    </row>
    <row r="98" spans="17:18">
      <c r="Q98" s="23"/>
      <c r="R98" s="24"/>
    </row>
    <row r="99" spans="17:18">
      <c r="Q99" s="23"/>
      <c r="R99" s="24"/>
    </row>
    <row r="100" spans="17:18">
      <c r="Q100" s="23"/>
      <c r="R100" s="24"/>
    </row>
    <row r="101" spans="17:18">
      <c r="Q101" s="23"/>
      <c r="R101" s="24"/>
    </row>
    <row r="102" spans="17:18">
      <c r="Q102" s="23"/>
      <c r="R102" s="24"/>
    </row>
    <row r="103" spans="17:18">
      <c r="Q103" s="25"/>
      <c r="R103" s="26"/>
    </row>
  </sheetData>
  <mergeCells count="41">
    <mergeCell ref="D47:J47"/>
    <mergeCell ref="K47:M47"/>
    <mergeCell ref="K48:M48"/>
    <mergeCell ref="D6:K6"/>
    <mergeCell ref="A7:C7"/>
    <mergeCell ref="A1:O1"/>
    <mergeCell ref="L6:O6"/>
    <mergeCell ref="D46:J46"/>
    <mergeCell ref="K46:M46"/>
    <mergeCell ref="L10:M10"/>
    <mergeCell ref="D7:K7"/>
    <mergeCell ref="A8:C8"/>
    <mergeCell ref="D8:L8"/>
    <mergeCell ref="L7:O7"/>
    <mergeCell ref="A2:H2"/>
    <mergeCell ref="I2:L2"/>
    <mergeCell ref="F4:I4"/>
    <mergeCell ref="J4:K4"/>
    <mergeCell ref="A6:C6"/>
    <mergeCell ref="A9:C14"/>
    <mergeCell ref="D9:D14"/>
    <mergeCell ref="E9:E14"/>
    <mergeCell ref="F9:G10"/>
    <mergeCell ref="H10:I10"/>
    <mergeCell ref="J10:K10"/>
    <mergeCell ref="N10:N11"/>
    <mergeCell ref="O10:O14"/>
    <mergeCell ref="F11:G11"/>
    <mergeCell ref="H11:I11"/>
    <mergeCell ref="J11:K12"/>
    <mergeCell ref="L11:M11"/>
    <mergeCell ref="H12:I12"/>
    <mergeCell ref="L12:M12"/>
    <mergeCell ref="F13:F14"/>
    <mergeCell ref="G13:G14"/>
    <mergeCell ref="H13:H14"/>
    <mergeCell ref="I13:I14"/>
    <mergeCell ref="J13:J14"/>
    <mergeCell ref="K13:K14"/>
    <mergeCell ref="L13:L14"/>
    <mergeCell ref="M13:M14"/>
  </mergeCells>
  <pageMargins left="0.31" right="0.35" top="0.59906250000000005" bottom="0.49781249999999999" header="0.3" footer="0.3"/>
  <pageSetup paperSize="9" scale="81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Layout" topLeftCell="A82" zoomScaleNormal="100" workbookViewId="0">
      <selection activeCell="A110" sqref="A110:C111"/>
    </sheetView>
  </sheetViews>
  <sheetFormatPr defaultRowHeight="15.75"/>
  <cols>
    <col min="1" max="2" width="11.85546875" style="3" customWidth="1"/>
    <col min="3" max="3" width="11.7109375" style="3" customWidth="1"/>
    <col min="4" max="4" width="6.28515625" style="3" customWidth="1"/>
    <col min="5" max="5" width="6.85546875" style="3" customWidth="1"/>
    <col min="6" max="6" width="5.85546875" style="3" customWidth="1"/>
    <col min="7" max="7" width="9.140625" style="3"/>
    <col min="8" max="8" width="7" style="3" customWidth="1"/>
    <col min="9" max="9" width="9.140625" style="3"/>
    <col min="10" max="10" width="7.140625" style="3" customWidth="1"/>
    <col min="11" max="11" width="9.140625" style="3"/>
    <col min="12" max="12" width="7.140625" customWidth="1"/>
    <col min="14" max="14" width="7.42578125" customWidth="1"/>
    <col min="15" max="15" width="6.42578125" customWidth="1"/>
    <col min="16" max="16" width="5.7109375" customWidth="1"/>
    <col min="17" max="17" width="6.28515625" customWidth="1"/>
    <col min="18" max="18" width="7.140625" customWidth="1"/>
  </cols>
  <sheetData>
    <row r="1" spans="1:18">
      <c r="A1" s="272" t="s">
        <v>576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8">
      <c r="A2" s="272" t="s">
        <v>577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8" ht="37.5" customHeight="1">
      <c r="A3" s="271" t="s">
        <v>1059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8" ht="12.75" customHeight="1">
      <c r="A4" s="278" t="s">
        <v>0</v>
      </c>
      <c r="B4" s="278" t="s">
        <v>1</v>
      </c>
      <c r="C4" s="278" t="s">
        <v>2</v>
      </c>
      <c r="D4" s="11"/>
      <c r="E4" s="280" t="s">
        <v>6</v>
      </c>
      <c r="F4" s="281"/>
      <c r="G4" s="281"/>
      <c r="H4" s="281"/>
      <c r="I4" s="281"/>
      <c r="J4" s="281"/>
      <c r="K4" s="90"/>
      <c r="L4" s="90"/>
      <c r="M4" s="90"/>
      <c r="N4" s="90"/>
      <c r="O4" s="278" t="s">
        <v>5</v>
      </c>
      <c r="P4" s="282" t="s">
        <v>339</v>
      </c>
      <c r="Q4" s="284" t="s">
        <v>9</v>
      </c>
      <c r="R4" s="284" t="s">
        <v>338</v>
      </c>
    </row>
    <row r="5" spans="1:18" ht="12.75" customHeight="1">
      <c r="A5" s="279"/>
      <c r="B5" s="279"/>
      <c r="C5" s="279"/>
      <c r="D5" s="11" t="s">
        <v>4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279"/>
      <c r="P5" s="283"/>
      <c r="Q5" s="284"/>
      <c r="R5" s="284"/>
    </row>
    <row r="6" spans="1:18" ht="33.75">
      <c r="A6" s="10"/>
      <c r="B6" s="10"/>
      <c r="C6" s="10"/>
      <c r="D6" s="11"/>
      <c r="E6" s="11" t="s">
        <v>25</v>
      </c>
      <c r="F6" s="11" t="s">
        <v>27</v>
      </c>
      <c r="G6" s="11" t="s">
        <v>572</v>
      </c>
      <c r="H6" s="11" t="s">
        <v>28</v>
      </c>
      <c r="I6" s="11" t="s">
        <v>641</v>
      </c>
      <c r="J6" s="11" t="s">
        <v>28</v>
      </c>
      <c r="K6" s="91" t="s">
        <v>714</v>
      </c>
      <c r="L6" s="11" t="s">
        <v>28</v>
      </c>
      <c r="M6" s="91" t="s">
        <v>715</v>
      </c>
      <c r="N6" s="11" t="s">
        <v>28</v>
      </c>
      <c r="O6" s="10"/>
      <c r="P6" s="53"/>
      <c r="Q6" s="52"/>
      <c r="R6" s="52"/>
    </row>
    <row r="7" spans="1:18" ht="12.75" customHeight="1">
      <c r="A7" s="77" t="s">
        <v>716</v>
      </c>
      <c r="B7" s="77" t="s">
        <v>717</v>
      </c>
      <c r="C7" s="77" t="s">
        <v>156</v>
      </c>
      <c r="D7" s="54">
        <v>17</v>
      </c>
      <c r="E7" s="54">
        <v>7</v>
      </c>
      <c r="F7" s="55">
        <v>7</v>
      </c>
      <c r="G7" s="54">
        <v>26</v>
      </c>
      <c r="H7" s="56">
        <v>20</v>
      </c>
      <c r="I7" s="57">
        <v>171</v>
      </c>
      <c r="J7" s="56">
        <v>12.5</v>
      </c>
      <c r="K7" s="56">
        <v>8.6</v>
      </c>
      <c r="L7" s="56">
        <v>12</v>
      </c>
      <c r="M7" s="56">
        <v>17</v>
      </c>
      <c r="N7" s="56">
        <v>16</v>
      </c>
      <c r="O7" s="58">
        <v>67.5</v>
      </c>
      <c r="P7" s="59">
        <v>1</v>
      </c>
      <c r="Q7" s="77" t="s">
        <v>720</v>
      </c>
      <c r="R7" s="60" t="s">
        <v>95</v>
      </c>
    </row>
    <row r="8" spans="1:18" ht="12.75">
      <c r="A8" s="77" t="s">
        <v>424</v>
      </c>
      <c r="B8" s="77" t="s">
        <v>718</v>
      </c>
      <c r="C8" s="77" t="s">
        <v>49</v>
      </c>
      <c r="D8" s="54">
        <v>17</v>
      </c>
      <c r="E8" s="54">
        <v>5</v>
      </c>
      <c r="F8" s="55">
        <v>5</v>
      </c>
      <c r="G8" s="54">
        <v>22</v>
      </c>
      <c r="H8" s="56">
        <v>18.5</v>
      </c>
      <c r="I8" s="57">
        <v>174</v>
      </c>
      <c r="J8" s="56">
        <v>13.5</v>
      </c>
      <c r="K8" s="56">
        <v>8.6</v>
      </c>
      <c r="L8" s="56">
        <v>12</v>
      </c>
      <c r="M8" s="56">
        <v>17</v>
      </c>
      <c r="N8" s="56">
        <v>16</v>
      </c>
      <c r="O8" s="58">
        <v>65</v>
      </c>
      <c r="P8" s="59">
        <v>2</v>
      </c>
      <c r="Q8" s="77" t="s">
        <v>720</v>
      </c>
      <c r="R8" s="60" t="s">
        <v>153</v>
      </c>
    </row>
    <row r="9" spans="1:18" ht="12.75">
      <c r="A9" s="77" t="s">
        <v>719</v>
      </c>
      <c r="B9" s="77" t="s">
        <v>53</v>
      </c>
      <c r="C9" s="77" t="s">
        <v>334</v>
      </c>
      <c r="D9" s="54">
        <v>17</v>
      </c>
      <c r="E9" s="54">
        <v>6</v>
      </c>
      <c r="F9" s="55">
        <v>6</v>
      </c>
      <c r="G9" s="54">
        <v>20</v>
      </c>
      <c r="H9" s="56">
        <v>17.5</v>
      </c>
      <c r="I9" s="57">
        <v>173</v>
      </c>
      <c r="J9" s="56">
        <v>13</v>
      </c>
      <c r="K9" s="56">
        <v>8</v>
      </c>
      <c r="L9" s="56">
        <v>15</v>
      </c>
      <c r="M9" s="56">
        <v>12</v>
      </c>
      <c r="N9" s="56">
        <v>13</v>
      </c>
      <c r="O9" s="58">
        <v>64.5</v>
      </c>
      <c r="P9" s="59">
        <v>3</v>
      </c>
      <c r="Q9" s="77" t="s">
        <v>720</v>
      </c>
      <c r="R9" s="60" t="s">
        <v>95</v>
      </c>
    </row>
    <row r="10" spans="1:18" s="15" customFormat="1" ht="12.75">
      <c r="A10" s="105"/>
      <c r="B10" s="105"/>
      <c r="C10" s="105"/>
      <c r="D10" s="106"/>
      <c r="E10" s="106"/>
      <c r="F10" s="107"/>
      <c r="G10" s="106"/>
      <c r="H10" s="108"/>
      <c r="I10" s="109"/>
      <c r="J10" s="108"/>
      <c r="K10" s="108"/>
      <c r="L10" s="108"/>
      <c r="M10" s="108"/>
      <c r="N10" s="108"/>
      <c r="O10" s="110"/>
      <c r="P10" s="111"/>
      <c r="Q10" s="105"/>
      <c r="R10" s="112"/>
    </row>
    <row r="11" spans="1:18" ht="12.75">
      <c r="A11" s="275" t="s">
        <v>0</v>
      </c>
      <c r="B11" s="275" t="s">
        <v>1</v>
      </c>
      <c r="C11" s="275" t="s">
        <v>2</v>
      </c>
      <c r="D11" s="11"/>
      <c r="E11" s="275" t="s">
        <v>6</v>
      </c>
      <c r="F11" s="276"/>
      <c r="G11" s="276"/>
      <c r="H11" s="276"/>
      <c r="I11" s="276"/>
      <c r="J11" s="276"/>
      <c r="K11" s="123"/>
      <c r="L11" s="123"/>
      <c r="M11" s="123"/>
      <c r="N11" s="123"/>
      <c r="O11" s="275" t="s">
        <v>5</v>
      </c>
      <c r="P11" s="277" t="s">
        <v>29</v>
      </c>
      <c r="Q11" s="284" t="s">
        <v>9</v>
      </c>
      <c r="R11" s="284" t="s">
        <v>338</v>
      </c>
    </row>
    <row r="12" spans="1:18" ht="22.5">
      <c r="A12" s="276"/>
      <c r="B12" s="276"/>
      <c r="C12" s="276"/>
      <c r="D12" s="11" t="s">
        <v>4</v>
      </c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1">
        <v>8</v>
      </c>
      <c r="M12" s="11">
        <v>9</v>
      </c>
      <c r="N12" s="11">
        <v>10</v>
      </c>
      <c r="O12" s="276"/>
      <c r="P12" s="277"/>
      <c r="Q12" s="284"/>
      <c r="R12" s="284"/>
    </row>
    <row r="13" spans="1:18" ht="33.75">
      <c r="A13" s="10"/>
      <c r="B13" s="10"/>
      <c r="C13" s="10"/>
      <c r="D13" s="11"/>
      <c r="E13" s="11" t="s">
        <v>25</v>
      </c>
      <c r="F13" s="11" t="s">
        <v>27</v>
      </c>
      <c r="G13" s="11" t="s">
        <v>572</v>
      </c>
      <c r="H13" s="11" t="s">
        <v>28</v>
      </c>
      <c r="I13" s="11" t="s">
        <v>30</v>
      </c>
      <c r="J13" s="11" t="s">
        <v>28</v>
      </c>
      <c r="K13" s="91" t="s">
        <v>714</v>
      </c>
      <c r="L13" s="11" t="s">
        <v>28</v>
      </c>
      <c r="M13" s="91" t="s">
        <v>715</v>
      </c>
      <c r="N13" s="11" t="s">
        <v>28</v>
      </c>
      <c r="O13" s="10"/>
      <c r="P13" s="53"/>
      <c r="Q13" s="52"/>
      <c r="R13" s="52"/>
    </row>
    <row r="14" spans="1:18" ht="12.75">
      <c r="A14" s="77" t="s">
        <v>560</v>
      </c>
      <c r="B14" s="77" t="s">
        <v>721</v>
      </c>
      <c r="C14" s="77" t="s">
        <v>60</v>
      </c>
      <c r="D14" s="54">
        <v>17</v>
      </c>
      <c r="E14" s="84">
        <v>5</v>
      </c>
      <c r="F14" s="79">
        <v>5</v>
      </c>
      <c r="G14" s="85">
        <v>28</v>
      </c>
      <c r="H14" s="80">
        <v>20</v>
      </c>
      <c r="I14" s="78">
        <v>190</v>
      </c>
      <c r="J14" s="79">
        <v>17.5</v>
      </c>
      <c r="K14" s="56">
        <v>7.8</v>
      </c>
      <c r="L14" s="56">
        <v>16</v>
      </c>
      <c r="M14" s="56">
        <v>10</v>
      </c>
      <c r="N14" s="56">
        <v>11</v>
      </c>
      <c r="O14" s="58">
        <v>69.5</v>
      </c>
      <c r="P14" s="61">
        <v>1</v>
      </c>
      <c r="Q14" s="77" t="s">
        <v>720</v>
      </c>
      <c r="R14" s="60" t="s">
        <v>326</v>
      </c>
    </row>
    <row r="15" spans="1:18" ht="12.75">
      <c r="A15" s="77" t="s">
        <v>722</v>
      </c>
      <c r="B15" s="77" t="s">
        <v>85</v>
      </c>
      <c r="C15" s="77" t="s">
        <v>106</v>
      </c>
      <c r="D15" s="54">
        <v>17</v>
      </c>
      <c r="E15" s="84">
        <v>7</v>
      </c>
      <c r="F15" s="79">
        <v>7</v>
      </c>
      <c r="G15" s="85">
        <v>26</v>
      </c>
      <c r="H15" s="80">
        <v>20</v>
      </c>
      <c r="I15" s="78">
        <v>174</v>
      </c>
      <c r="J15" s="79">
        <v>13.5</v>
      </c>
      <c r="K15" s="56">
        <v>8.5</v>
      </c>
      <c r="L15" s="56">
        <v>12.5</v>
      </c>
      <c r="M15" s="56">
        <v>12</v>
      </c>
      <c r="N15" s="56">
        <v>13</v>
      </c>
      <c r="O15" s="58">
        <v>66</v>
      </c>
      <c r="P15" s="61">
        <v>2</v>
      </c>
      <c r="Q15" s="77" t="s">
        <v>720</v>
      </c>
      <c r="R15" s="60" t="s">
        <v>95</v>
      </c>
    </row>
    <row r="16" spans="1:18" ht="12.75">
      <c r="A16" s="77" t="s">
        <v>724</v>
      </c>
      <c r="B16" s="77" t="s">
        <v>250</v>
      </c>
      <c r="C16" s="77" t="s">
        <v>90</v>
      </c>
      <c r="D16" s="54">
        <v>17</v>
      </c>
      <c r="E16" s="84">
        <v>4</v>
      </c>
      <c r="F16" s="79">
        <v>4</v>
      </c>
      <c r="G16" s="85">
        <v>20</v>
      </c>
      <c r="H16" s="80">
        <v>17.5</v>
      </c>
      <c r="I16" s="78">
        <v>185</v>
      </c>
      <c r="J16" s="79">
        <v>16</v>
      </c>
      <c r="K16" s="56">
        <v>8.5</v>
      </c>
      <c r="L16" s="56">
        <v>12.5</v>
      </c>
      <c r="M16" s="56">
        <v>13</v>
      </c>
      <c r="N16" s="56">
        <v>14</v>
      </c>
      <c r="O16" s="58">
        <v>64</v>
      </c>
      <c r="P16" s="61">
        <v>3</v>
      </c>
      <c r="Q16" s="77" t="s">
        <v>720</v>
      </c>
      <c r="R16" s="60" t="s">
        <v>326</v>
      </c>
    </row>
    <row r="17" spans="1:18" s="15" customFormat="1" ht="12.75">
      <c r="A17" s="105"/>
      <c r="B17" s="105"/>
      <c r="C17" s="105"/>
      <c r="D17" s="106"/>
      <c r="E17" s="113"/>
      <c r="F17" s="114"/>
      <c r="G17" s="115"/>
      <c r="H17" s="116"/>
      <c r="I17" s="117"/>
      <c r="J17" s="114"/>
      <c r="K17" s="108"/>
      <c r="L17" s="108"/>
      <c r="M17" s="108"/>
      <c r="N17" s="108"/>
      <c r="O17" s="110"/>
      <c r="P17" s="118"/>
      <c r="Q17" s="105"/>
      <c r="R17" s="112"/>
    </row>
    <row r="18" spans="1:18" ht="12.75">
      <c r="A18" s="275" t="s">
        <v>0</v>
      </c>
      <c r="B18" s="275" t="s">
        <v>1</v>
      </c>
      <c r="C18" s="275" t="s">
        <v>2</v>
      </c>
      <c r="D18" s="11"/>
      <c r="E18" s="275" t="s">
        <v>6</v>
      </c>
      <c r="F18" s="276"/>
      <c r="G18" s="276"/>
      <c r="H18" s="276"/>
      <c r="I18" s="276"/>
      <c r="J18" s="276"/>
      <c r="K18" s="123"/>
      <c r="L18" s="123"/>
      <c r="M18" s="123"/>
      <c r="N18" s="123"/>
      <c r="O18" s="275" t="s">
        <v>5</v>
      </c>
      <c r="P18" s="277" t="s">
        <v>29</v>
      </c>
      <c r="Q18" s="284" t="s">
        <v>9</v>
      </c>
      <c r="R18" s="284" t="s">
        <v>338</v>
      </c>
    </row>
    <row r="19" spans="1:18" ht="22.5">
      <c r="A19" s="276"/>
      <c r="B19" s="276"/>
      <c r="C19" s="276"/>
      <c r="D19" s="11" t="s">
        <v>4</v>
      </c>
      <c r="E19" s="11">
        <v>1</v>
      </c>
      <c r="F19" s="11">
        <v>2</v>
      </c>
      <c r="G19" s="11">
        <v>3</v>
      </c>
      <c r="H19" s="11">
        <v>4</v>
      </c>
      <c r="I19" s="11">
        <v>5</v>
      </c>
      <c r="J19" s="11">
        <v>6</v>
      </c>
      <c r="K19" s="11">
        <v>7</v>
      </c>
      <c r="L19" s="11">
        <v>8</v>
      </c>
      <c r="M19" s="11">
        <v>9</v>
      </c>
      <c r="N19" s="11">
        <v>10</v>
      </c>
      <c r="O19" s="276"/>
      <c r="P19" s="277"/>
      <c r="Q19" s="284"/>
      <c r="R19" s="284"/>
    </row>
    <row r="20" spans="1:18" ht="33.75">
      <c r="A20" s="10"/>
      <c r="B20" s="10"/>
      <c r="C20" s="10"/>
      <c r="D20" s="11"/>
      <c r="E20" s="11" t="s">
        <v>25</v>
      </c>
      <c r="F20" s="11" t="s">
        <v>27</v>
      </c>
      <c r="G20" s="11" t="s">
        <v>572</v>
      </c>
      <c r="H20" s="11" t="s">
        <v>28</v>
      </c>
      <c r="I20" s="11" t="s">
        <v>30</v>
      </c>
      <c r="J20" s="11" t="s">
        <v>28</v>
      </c>
      <c r="K20" s="91" t="s">
        <v>714</v>
      </c>
      <c r="L20" s="11" t="s">
        <v>28</v>
      </c>
      <c r="M20" s="91" t="s">
        <v>715</v>
      </c>
      <c r="N20" s="11" t="s">
        <v>28</v>
      </c>
      <c r="O20" s="10"/>
      <c r="P20" s="53"/>
      <c r="Q20" s="52"/>
      <c r="R20" s="52"/>
    </row>
    <row r="21" spans="1:18" ht="25.5">
      <c r="A21" s="77" t="s">
        <v>646</v>
      </c>
      <c r="B21" s="77" t="s">
        <v>303</v>
      </c>
      <c r="C21" s="77" t="s">
        <v>647</v>
      </c>
      <c r="D21" s="54">
        <v>17</v>
      </c>
      <c r="E21" s="54">
        <v>9</v>
      </c>
      <c r="F21" s="55">
        <v>9</v>
      </c>
      <c r="G21" s="54">
        <v>30</v>
      </c>
      <c r="H21" s="56">
        <v>20</v>
      </c>
      <c r="I21" s="57">
        <v>205</v>
      </c>
      <c r="J21" s="56">
        <v>35</v>
      </c>
      <c r="K21" s="56">
        <v>8.5</v>
      </c>
      <c r="L21" s="56">
        <v>12.5</v>
      </c>
      <c r="M21" s="56">
        <v>18</v>
      </c>
      <c r="N21" s="56">
        <v>16.5</v>
      </c>
      <c r="O21" s="58">
        <v>93</v>
      </c>
      <c r="P21" s="62">
        <v>1</v>
      </c>
      <c r="Q21" s="77" t="s">
        <v>723</v>
      </c>
      <c r="R21" s="67" t="s">
        <v>308</v>
      </c>
    </row>
    <row r="22" spans="1:18" ht="25.5">
      <c r="A22" s="77" t="s">
        <v>642</v>
      </c>
      <c r="B22" s="82" t="s">
        <v>643</v>
      </c>
      <c r="C22" s="82" t="s">
        <v>51</v>
      </c>
      <c r="D22" s="54">
        <v>17</v>
      </c>
      <c r="E22" s="54">
        <v>10</v>
      </c>
      <c r="F22" s="55">
        <v>10</v>
      </c>
      <c r="G22" s="54">
        <v>25</v>
      </c>
      <c r="H22" s="56">
        <v>20</v>
      </c>
      <c r="I22" s="57">
        <v>205</v>
      </c>
      <c r="J22" s="56">
        <v>35</v>
      </c>
      <c r="K22" s="56">
        <v>7.8</v>
      </c>
      <c r="L22" s="56">
        <v>16</v>
      </c>
      <c r="M22" s="56">
        <v>10</v>
      </c>
      <c r="N22" s="56">
        <v>11</v>
      </c>
      <c r="O22" s="58">
        <v>92</v>
      </c>
      <c r="P22" s="62">
        <v>2</v>
      </c>
      <c r="Q22" s="77" t="s">
        <v>723</v>
      </c>
      <c r="R22" s="67" t="s">
        <v>38</v>
      </c>
    </row>
    <row r="23" spans="1:18" ht="12.75">
      <c r="A23" s="77" t="s">
        <v>650</v>
      </c>
      <c r="B23" s="77" t="s">
        <v>651</v>
      </c>
      <c r="C23" s="77" t="s">
        <v>652</v>
      </c>
      <c r="D23" s="54">
        <v>17</v>
      </c>
      <c r="E23" s="54">
        <v>8</v>
      </c>
      <c r="F23" s="55">
        <v>8</v>
      </c>
      <c r="G23" s="54">
        <v>40</v>
      </c>
      <c r="H23" s="56">
        <v>20</v>
      </c>
      <c r="I23" s="57">
        <v>186</v>
      </c>
      <c r="J23" s="56">
        <v>28</v>
      </c>
      <c r="K23" s="56">
        <v>7.9</v>
      </c>
      <c r="L23" s="56">
        <v>15.5</v>
      </c>
      <c r="M23" s="56">
        <v>13</v>
      </c>
      <c r="N23" s="56">
        <v>14</v>
      </c>
      <c r="O23" s="58">
        <v>85.5</v>
      </c>
      <c r="P23" s="59">
        <v>3</v>
      </c>
      <c r="Q23" s="77" t="s">
        <v>723</v>
      </c>
      <c r="R23" s="67" t="s">
        <v>459</v>
      </c>
    </row>
    <row r="24" spans="1:18" s="15" customFormat="1" ht="12.75">
      <c r="A24" s="105"/>
      <c r="B24" s="105"/>
      <c r="C24" s="105"/>
      <c r="D24" s="106"/>
      <c r="E24" s="106"/>
      <c r="F24" s="107"/>
      <c r="G24" s="106"/>
      <c r="H24" s="108"/>
      <c r="I24" s="109"/>
      <c r="J24" s="108"/>
      <c r="K24" s="108"/>
      <c r="L24" s="108"/>
      <c r="M24" s="108"/>
      <c r="N24" s="108"/>
      <c r="O24" s="110"/>
      <c r="P24" s="111"/>
      <c r="Q24" s="105"/>
      <c r="R24" s="119"/>
    </row>
    <row r="25" spans="1:18" ht="12.75">
      <c r="A25" s="275" t="s">
        <v>0</v>
      </c>
      <c r="B25" s="275" t="s">
        <v>1</v>
      </c>
      <c r="C25" s="275" t="s">
        <v>2</v>
      </c>
      <c r="D25" s="11"/>
      <c r="E25" s="275" t="s">
        <v>6</v>
      </c>
      <c r="F25" s="276"/>
      <c r="G25" s="276"/>
      <c r="H25" s="276"/>
      <c r="I25" s="276"/>
      <c r="J25" s="276"/>
      <c r="K25" s="123"/>
      <c r="L25" s="123"/>
      <c r="M25" s="123"/>
      <c r="N25" s="123"/>
      <c r="O25" s="275" t="s">
        <v>5</v>
      </c>
      <c r="P25" s="277" t="s">
        <v>339</v>
      </c>
      <c r="Q25" s="284" t="s">
        <v>9</v>
      </c>
      <c r="R25" s="284" t="s">
        <v>338</v>
      </c>
    </row>
    <row r="26" spans="1:18" ht="22.5">
      <c r="A26" s="276"/>
      <c r="B26" s="276"/>
      <c r="C26" s="276"/>
      <c r="D26" s="11" t="s">
        <v>4</v>
      </c>
      <c r="E26" s="11">
        <v>1</v>
      </c>
      <c r="F26" s="11">
        <v>2</v>
      </c>
      <c r="G26" s="11">
        <v>3</v>
      </c>
      <c r="H26" s="11">
        <v>4</v>
      </c>
      <c r="I26" s="11">
        <v>5</v>
      </c>
      <c r="J26" s="11">
        <v>6</v>
      </c>
      <c r="K26" s="11">
        <v>7</v>
      </c>
      <c r="L26" s="11">
        <v>8</v>
      </c>
      <c r="M26" s="11">
        <v>9</v>
      </c>
      <c r="N26" s="11">
        <v>10</v>
      </c>
      <c r="O26" s="276"/>
      <c r="P26" s="277"/>
      <c r="Q26" s="284"/>
      <c r="R26" s="284"/>
    </row>
    <row r="27" spans="1:18" ht="33.75">
      <c r="A27" s="42"/>
      <c r="B27" s="42"/>
      <c r="C27" s="42"/>
      <c r="D27" s="120"/>
      <c r="E27" s="120" t="s">
        <v>25</v>
      </c>
      <c r="F27" s="120" t="s">
        <v>27</v>
      </c>
      <c r="G27" s="120" t="s">
        <v>572</v>
      </c>
      <c r="H27" s="120" t="s">
        <v>28</v>
      </c>
      <c r="I27" s="120" t="s">
        <v>30</v>
      </c>
      <c r="J27" s="92" t="s">
        <v>28</v>
      </c>
      <c r="K27" s="91" t="s">
        <v>714</v>
      </c>
      <c r="L27" s="91" t="s">
        <v>28</v>
      </c>
      <c r="M27" s="91" t="s">
        <v>715</v>
      </c>
      <c r="N27" s="91" t="s">
        <v>28</v>
      </c>
      <c r="O27" s="42"/>
      <c r="P27" s="121"/>
      <c r="Q27" s="122"/>
      <c r="R27" s="122"/>
    </row>
    <row r="28" spans="1:18" ht="12.75">
      <c r="A28" s="77" t="s">
        <v>609</v>
      </c>
      <c r="B28" s="77" t="s">
        <v>42</v>
      </c>
      <c r="C28" s="77" t="s">
        <v>395</v>
      </c>
      <c r="D28" s="54">
        <v>17</v>
      </c>
      <c r="E28" s="85">
        <v>5</v>
      </c>
      <c r="F28" s="79">
        <v>5</v>
      </c>
      <c r="G28" s="85">
        <v>50</v>
      </c>
      <c r="H28" s="80">
        <v>20</v>
      </c>
      <c r="I28" s="85">
        <v>188</v>
      </c>
      <c r="J28" s="79">
        <v>29</v>
      </c>
      <c r="K28" s="56">
        <v>8.3000000000000007</v>
      </c>
      <c r="L28" s="56">
        <v>13.5</v>
      </c>
      <c r="M28" s="56">
        <v>9</v>
      </c>
      <c r="N28" s="56">
        <v>10</v>
      </c>
      <c r="O28" s="58">
        <v>77.5</v>
      </c>
      <c r="P28" s="61">
        <v>1</v>
      </c>
      <c r="Q28" s="77" t="s">
        <v>723</v>
      </c>
      <c r="R28" s="60" t="s">
        <v>95</v>
      </c>
    </row>
    <row r="29" spans="1:18" ht="12.75">
      <c r="A29" s="77" t="s">
        <v>600</v>
      </c>
      <c r="B29" s="77" t="s">
        <v>475</v>
      </c>
      <c r="C29" s="77" t="s">
        <v>78</v>
      </c>
      <c r="D29" s="54">
        <v>17</v>
      </c>
      <c r="E29" s="93">
        <v>8</v>
      </c>
      <c r="F29" s="79">
        <v>8</v>
      </c>
      <c r="G29" s="85">
        <v>55</v>
      </c>
      <c r="H29" s="80">
        <v>20</v>
      </c>
      <c r="I29" s="85">
        <v>168</v>
      </c>
      <c r="J29" s="79">
        <v>19</v>
      </c>
      <c r="K29" s="56">
        <v>8.6</v>
      </c>
      <c r="L29" s="56">
        <v>12</v>
      </c>
      <c r="M29" s="56">
        <v>13</v>
      </c>
      <c r="N29" s="56">
        <v>14</v>
      </c>
      <c r="O29" s="58">
        <v>73</v>
      </c>
      <c r="P29" s="61">
        <v>2</v>
      </c>
      <c r="Q29" s="77" t="s">
        <v>723</v>
      </c>
      <c r="R29" s="60" t="s">
        <v>153</v>
      </c>
    </row>
    <row r="30" spans="1:18" ht="12.75">
      <c r="A30" s="77" t="s">
        <v>620</v>
      </c>
      <c r="B30" s="77" t="s">
        <v>125</v>
      </c>
      <c r="C30" s="77" t="s">
        <v>468</v>
      </c>
      <c r="D30" s="54">
        <v>17</v>
      </c>
      <c r="E30" s="85">
        <v>10</v>
      </c>
      <c r="F30" s="79">
        <v>10</v>
      </c>
      <c r="G30" s="85">
        <v>30</v>
      </c>
      <c r="H30" s="80">
        <v>20</v>
      </c>
      <c r="I30" s="85">
        <v>180</v>
      </c>
      <c r="J30" s="79">
        <v>25</v>
      </c>
      <c r="K30" s="56">
        <v>8.6999999999999993</v>
      </c>
      <c r="L30" s="56">
        <v>11.5</v>
      </c>
      <c r="M30" s="56">
        <v>-3</v>
      </c>
      <c r="N30" s="56">
        <v>0</v>
      </c>
      <c r="O30" s="58">
        <v>66.5</v>
      </c>
      <c r="P30" s="61">
        <v>3</v>
      </c>
      <c r="Q30" s="77" t="s">
        <v>723</v>
      </c>
      <c r="R30" s="60" t="s">
        <v>153</v>
      </c>
    </row>
    <row r="31" spans="1:18">
      <c r="L31" s="3"/>
      <c r="M31" s="3"/>
      <c r="N31" s="3"/>
      <c r="O31" s="3"/>
    </row>
    <row r="32" spans="1:18">
      <c r="L32" s="3"/>
      <c r="M32" s="3"/>
      <c r="N32" s="3"/>
      <c r="O32" s="3"/>
    </row>
    <row r="34" spans="1:16">
      <c r="A34" s="272" t="s">
        <v>576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</row>
    <row r="35" spans="1:16">
      <c r="A35" s="272" t="s">
        <v>577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</row>
    <row r="36" spans="1:16" ht="34.5" customHeight="1">
      <c r="A36" s="271" t="s">
        <v>1058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68"/>
    </row>
    <row r="37" spans="1:16" ht="12.75" customHeight="1">
      <c r="A37" s="278" t="s">
        <v>0</v>
      </c>
      <c r="B37" s="278" t="s">
        <v>1</v>
      </c>
      <c r="C37" s="278" t="s">
        <v>2</v>
      </c>
      <c r="D37" s="11"/>
      <c r="E37" s="280" t="s">
        <v>6</v>
      </c>
      <c r="F37" s="281"/>
      <c r="G37" s="281"/>
      <c r="H37" s="281"/>
      <c r="I37" s="281"/>
      <c r="J37" s="281"/>
      <c r="K37" s="90"/>
      <c r="L37" s="90"/>
      <c r="M37" s="278" t="s">
        <v>5</v>
      </c>
      <c r="N37" s="282" t="s">
        <v>29</v>
      </c>
      <c r="O37" s="284" t="s">
        <v>9</v>
      </c>
      <c r="P37" s="284" t="s">
        <v>338</v>
      </c>
    </row>
    <row r="38" spans="1:16" ht="22.5">
      <c r="A38" s="279"/>
      <c r="B38" s="279"/>
      <c r="C38" s="279"/>
      <c r="D38" s="11" t="s">
        <v>4</v>
      </c>
      <c r="E38" s="11">
        <v>1</v>
      </c>
      <c r="F38" s="11">
        <v>2</v>
      </c>
      <c r="G38" s="11">
        <v>3</v>
      </c>
      <c r="H38" s="11">
        <v>4</v>
      </c>
      <c r="I38" s="11">
        <v>5</v>
      </c>
      <c r="J38" s="11">
        <v>6</v>
      </c>
      <c r="K38" s="11">
        <v>7</v>
      </c>
      <c r="L38" s="11">
        <v>8</v>
      </c>
      <c r="M38" s="279"/>
      <c r="N38" s="283"/>
      <c r="O38" s="284"/>
      <c r="P38" s="284"/>
    </row>
    <row r="39" spans="1:16" ht="33.75">
      <c r="A39" s="42"/>
      <c r="B39" s="42"/>
      <c r="C39" s="42"/>
      <c r="D39" s="11"/>
      <c r="E39" s="11" t="s">
        <v>25</v>
      </c>
      <c r="F39" s="11" t="s">
        <v>27</v>
      </c>
      <c r="G39" s="11" t="s">
        <v>30</v>
      </c>
      <c r="H39" s="11" t="s">
        <v>28</v>
      </c>
      <c r="I39" s="100" t="s">
        <v>641</v>
      </c>
      <c r="J39" s="11" t="s">
        <v>28</v>
      </c>
      <c r="K39" s="11" t="s">
        <v>26</v>
      </c>
      <c r="L39" s="11" t="s">
        <v>28</v>
      </c>
      <c r="M39" s="10"/>
      <c r="N39" s="53"/>
      <c r="O39" s="52"/>
      <c r="P39" s="52"/>
    </row>
    <row r="40" spans="1:16" ht="12.75">
      <c r="A40" s="77" t="s">
        <v>731</v>
      </c>
      <c r="B40" s="77" t="s">
        <v>357</v>
      </c>
      <c r="C40" s="77" t="s">
        <v>358</v>
      </c>
      <c r="D40" s="63">
        <v>17</v>
      </c>
      <c r="E40" s="150">
        <v>8</v>
      </c>
      <c r="F40" s="79">
        <v>16</v>
      </c>
      <c r="G40" s="150">
        <v>4.42</v>
      </c>
      <c r="H40" s="151">
        <v>8</v>
      </c>
      <c r="I40" s="150">
        <v>178</v>
      </c>
      <c r="J40" s="80">
        <v>15</v>
      </c>
      <c r="K40" s="150">
        <v>0.28000000000000003</v>
      </c>
      <c r="L40" s="88">
        <v>19</v>
      </c>
      <c r="M40" s="151">
        <v>58</v>
      </c>
      <c r="N40" s="62">
        <v>1</v>
      </c>
      <c r="O40" s="94" t="s">
        <v>729</v>
      </c>
      <c r="P40" s="60" t="s">
        <v>95</v>
      </c>
    </row>
    <row r="41" spans="1:16" ht="25.5">
      <c r="A41" s="77" t="s">
        <v>127</v>
      </c>
      <c r="B41" s="77" t="s">
        <v>72</v>
      </c>
      <c r="C41" s="77" t="s">
        <v>51</v>
      </c>
      <c r="D41" s="63">
        <v>17</v>
      </c>
      <c r="E41" s="85">
        <v>8</v>
      </c>
      <c r="F41" s="79">
        <v>16</v>
      </c>
      <c r="G41" s="85">
        <v>4.45</v>
      </c>
      <c r="H41" s="151">
        <v>8</v>
      </c>
      <c r="I41" s="85">
        <v>174</v>
      </c>
      <c r="J41" s="80">
        <v>14.5</v>
      </c>
      <c r="K41" s="85">
        <v>0.35</v>
      </c>
      <c r="L41" s="88">
        <v>14</v>
      </c>
      <c r="M41" s="80">
        <v>52.5</v>
      </c>
      <c r="N41" s="62">
        <v>2</v>
      </c>
      <c r="O41" s="77" t="s">
        <v>729</v>
      </c>
      <c r="P41" s="60" t="s">
        <v>267</v>
      </c>
    </row>
    <row r="42" spans="1:16" ht="12.75">
      <c r="A42" s="77" t="s">
        <v>732</v>
      </c>
      <c r="B42" s="77" t="s">
        <v>80</v>
      </c>
      <c r="C42" s="77" t="s">
        <v>49</v>
      </c>
      <c r="D42" s="63">
        <v>17</v>
      </c>
      <c r="E42" s="85">
        <v>8</v>
      </c>
      <c r="F42" s="79">
        <v>16</v>
      </c>
      <c r="G42" s="85">
        <v>5.4</v>
      </c>
      <c r="H42" s="151">
        <v>4</v>
      </c>
      <c r="I42" s="85">
        <v>165</v>
      </c>
      <c r="J42" s="80">
        <v>14</v>
      </c>
      <c r="K42" s="85">
        <v>0.35</v>
      </c>
      <c r="L42" s="88">
        <v>14</v>
      </c>
      <c r="M42" s="80">
        <v>48</v>
      </c>
      <c r="N42" s="61">
        <v>3</v>
      </c>
      <c r="O42" s="94" t="s">
        <v>729</v>
      </c>
      <c r="P42" s="60" t="s">
        <v>95</v>
      </c>
    </row>
    <row r="43" spans="1:16" ht="12.75">
      <c r="A43" s="137"/>
      <c r="B43" s="137"/>
      <c r="C43" s="137"/>
      <c r="D43" s="124"/>
      <c r="E43" s="124"/>
      <c r="F43" s="138"/>
      <c r="G43" s="139"/>
      <c r="H43" s="140"/>
      <c r="I43" s="139"/>
      <c r="J43" s="140"/>
      <c r="K43" s="141"/>
      <c r="L43" s="142"/>
      <c r="M43" s="143"/>
      <c r="N43" s="143"/>
      <c r="O43" s="15"/>
      <c r="P43" s="15"/>
    </row>
    <row r="44" spans="1:16" ht="12.75" customHeight="1">
      <c r="A44" s="275" t="s">
        <v>0</v>
      </c>
      <c r="B44" s="275" t="s">
        <v>1</v>
      </c>
      <c r="C44" s="275" t="s">
        <v>2</v>
      </c>
      <c r="D44" s="11"/>
      <c r="E44" s="275" t="s">
        <v>6</v>
      </c>
      <c r="F44" s="276"/>
      <c r="G44" s="276"/>
      <c r="H44" s="276"/>
      <c r="I44" s="276"/>
      <c r="J44" s="276"/>
      <c r="K44" s="123"/>
      <c r="L44" s="123"/>
      <c r="M44" s="275" t="s">
        <v>5</v>
      </c>
      <c r="N44" s="277" t="s">
        <v>29</v>
      </c>
      <c r="O44" s="284" t="s">
        <v>9</v>
      </c>
      <c r="P44" s="284" t="s">
        <v>338</v>
      </c>
    </row>
    <row r="45" spans="1:16" ht="22.5">
      <c r="A45" s="276"/>
      <c r="B45" s="276"/>
      <c r="C45" s="276"/>
      <c r="D45" s="11" t="s">
        <v>4</v>
      </c>
      <c r="E45" s="11">
        <v>1</v>
      </c>
      <c r="F45" s="11">
        <v>2</v>
      </c>
      <c r="G45" s="11">
        <v>3</v>
      </c>
      <c r="H45" s="11">
        <v>4</v>
      </c>
      <c r="I45" s="11">
        <v>5</v>
      </c>
      <c r="J45" s="11">
        <v>6</v>
      </c>
      <c r="K45" s="11">
        <v>7</v>
      </c>
      <c r="L45" s="11">
        <v>8</v>
      </c>
      <c r="M45" s="276"/>
      <c r="N45" s="277"/>
      <c r="O45" s="284"/>
      <c r="P45" s="284"/>
    </row>
    <row r="46" spans="1:16" ht="33.75">
      <c r="A46" s="42"/>
      <c r="B46" s="42"/>
      <c r="C46" s="42"/>
      <c r="D46" s="11"/>
      <c r="E46" s="11" t="s">
        <v>25</v>
      </c>
      <c r="F46" s="11" t="s">
        <v>27</v>
      </c>
      <c r="G46" s="11" t="s">
        <v>30</v>
      </c>
      <c r="H46" s="11" t="s">
        <v>28</v>
      </c>
      <c r="I46" s="100" t="s">
        <v>641</v>
      </c>
      <c r="J46" s="11" t="s">
        <v>28</v>
      </c>
      <c r="K46" s="11" t="s">
        <v>26</v>
      </c>
      <c r="L46" s="11" t="s">
        <v>28</v>
      </c>
      <c r="M46" s="10"/>
      <c r="N46" s="53"/>
      <c r="O46" s="52"/>
      <c r="P46" s="52"/>
    </row>
    <row r="47" spans="1:16" ht="12.75">
      <c r="A47" s="77" t="s">
        <v>733</v>
      </c>
      <c r="B47" s="77" t="s">
        <v>130</v>
      </c>
      <c r="C47" s="77" t="s">
        <v>41</v>
      </c>
      <c r="D47" s="54">
        <v>17</v>
      </c>
      <c r="E47" s="54">
        <v>11</v>
      </c>
      <c r="F47" s="55">
        <v>22</v>
      </c>
      <c r="G47" s="57">
        <v>4.01</v>
      </c>
      <c r="H47" s="56">
        <v>11</v>
      </c>
      <c r="I47" s="57">
        <v>189</v>
      </c>
      <c r="J47" s="56">
        <v>16</v>
      </c>
      <c r="K47" s="58">
        <v>0.24</v>
      </c>
      <c r="L47" s="65">
        <v>20</v>
      </c>
      <c r="M47" s="66">
        <v>69</v>
      </c>
      <c r="N47" s="62">
        <v>1</v>
      </c>
      <c r="O47" s="94" t="s">
        <v>729</v>
      </c>
      <c r="P47" s="64" t="s">
        <v>95</v>
      </c>
    </row>
    <row r="48" spans="1:16" ht="12.75">
      <c r="A48" s="77" t="s">
        <v>734</v>
      </c>
      <c r="B48" s="77" t="s">
        <v>371</v>
      </c>
      <c r="C48" s="77" t="s">
        <v>78</v>
      </c>
      <c r="D48" s="54">
        <v>17</v>
      </c>
      <c r="E48" s="54">
        <v>10</v>
      </c>
      <c r="F48" s="55">
        <v>20</v>
      </c>
      <c r="G48" s="57">
        <v>3.59</v>
      </c>
      <c r="H48" s="56">
        <v>12</v>
      </c>
      <c r="I48" s="57">
        <v>200</v>
      </c>
      <c r="J48" s="56">
        <v>17.5</v>
      </c>
      <c r="K48" s="58">
        <v>0.25</v>
      </c>
      <c r="L48" s="65">
        <v>19</v>
      </c>
      <c r="M48" s="66">
        <v>68.5</v>
      </c>
      <c r="N48" s="62">
        <v>2</v>
      </c>
      <c r="O48" s="77" t="s">
        <v>729</v>
      </c>
      <c r="P48" s="64" t="s">
        <v>267</v>
      </c>
    </row>
    <row r="49" spans="1:18" ht="12.75">
      <c r="A49" s="77" t="s">
        <v>735</v>
      </c>
      <c r="B49" s="77" t="s">
        <v>389</v>
      </c>
      <c r="C49" s="77" t="s">
        <v>90</v>
      </c>
      <c r="D49" s="54">
        <v>17</v>
      </c>
      <c r="E49" s="54">
        <v>9</v>
      </c>
      <c r="F49" s="55">
        <v>18</v>
      </c>
      <c r="G49" s="57">
        <v>4.04</v>
      </c>
      <c r="H49" s="56">
        <v>11</v>
      </c>
      <c r="I49" s="57">
        <v>200</v>
      </c>
      <c r="J49" s="56">
        <v>17.5</v>
      </c>
      <c r="K49" s="58">
        <v>0.27</v>
      </c>
      <c r="L49" s="59">
        <v>19</v>
      </c>
      <c r="M49" s="66">
        <v>65.5</v>
      </c>
      <c r="N49" s="61">
        <v>3</v>
      </c>
      <c r="O49" s="94" t="s">
        <v>729</v>
      </c>
      <c r="P49" s="60" t="s">
        <v>153</v>
      </c>
    </row>
    <row r="50" spans="1:18" ht="12.75">
      <c r="A50" s="137"/>
      <c r="B50" s="137"/>
      <c r="C50" s="137"/>
      <c r="D50" s="106"/>
      <c r="E50" s="106"/>
      <c r="F50" s="107"/>
      <c r="G50" s="109"/>
      <c r="H50" s="108"/>
      <c r="I50" s="109"/>
      <c r="J50" s="108"/>
      <c r="K50" s="110"/>
      <c r="L50" s="111"/>
      <c r="M50" s="144"/>
      <c r="N50" s="144"/>
      <c r="O50" s="15"/>
      <c r="P50" s="15"/>
    </row>
    <row r="51" spans="1:18" ht="12.75" customHeight="1">
      <c r="A51" s="275" t="s">
        <v>0</v>
      </c>
      <c r="B51" s="275" t="s">
        <v>1</v>
      </c>
      <c r="C51" s="275" t="s">
        <v>2</v>
      </c>
      <c r="D51" s="11"/>
      <c r="E51" s="275" t="s">
        <v>6</v>
      </c>
      <c r="F51" s="276"/>
      <c r="G51" s="276"/>
      <c r="H51" s="276"/>
      <c r="I51" s="276"/>
      <c r="J51" s="276"/>
      <c r="K51" s="123"/>
      <c r="L51" s="123"/>
      <c r="M51" s="275" t="s">
        <v>5</v>
      </c>
      <c r="N51" s="277" t="s">
        <v>29</v>
      </c>
      <c r="O51" s="284" t="s">
        <v>9</v>
      </c>
      <c r="P51" s="284" t="s">
        <v>338</v>
      </c>
    </row>
    <row r="52" spans="1:18" ht="22.5">
      <c r="A52" s="276"/>
      <c r="B52" s="276"/>
      <c r="C52" s="276"/>
      <c r="D52" s="11" t="s">
        <v>4</v>
      </c>
      <c r="E52" s="11">
        <v>1</v>
      </c>
      <c r="F52" s="11">
        <v>2</v>
      </c>
      <c r="G52" s="11">
        <v>3</v>
      </c>
      <c r="H52" s="11">
        <v>4</v>
      </c>
      <c r="I52" s="11">
        <v>5</v>
      </c>
      <c r="J52" s="11">
        <v>6</v>
      </c>
      <c r="K52" s="11">
        <v>7</v>
      </c>
      <c r="L52" s="11">
        <v>8</v>
      </c>
      <c r="M52" s="276"/>
      <c r="N52" s="277"/>
      <c r="O52" s="284"/>
      <c r="P52" s="284"/>
    </row>
    <row r="53" spans="1:18" ht="33.75">
      <c r="A53" s="42"/>
      <c r="B53" s="42"/>
      <c r="C53" s="42"/>
      <c r="D53" s="11"/>
      <c r="E53" s="11" t="s">
        <v>25</v>
      </c>
      <c r="F53" s="11" t="s">
        <v>27</v>
      </c>
      <c r="G53" s="11" t="s">
        <v>30</v>
      </c>
      <c r="H53" s="11" t="s">
        <v>28</v>
      </c>
      <c r="I53" s="100" t="s">
        <v>641</v>
      </c>
      <c r="J53" s="11" t="s">
        <v>28</v>
      </c>
      <c r="K53" s="11" t="s">
        <v>26</v>
      </c>
      <c r="L53" s="11" t="s">
        <v>28</v>
      </c>
      <c r="M53" s="10"/>
      <c r="N53" s="53"/>
      <c r="O53" s="52"/>
      <c r="P53" s="52"/>
    </row>
    <row r="54" spans="1:18" ht="12.75">
      <c r="A54" s="82" t="s">
        <v>451</v>
      </c>
      <c r="B54" s="82" t="s">
        <v>164</v>
      </c>
      <c r="C54" s="82" t="s">
        <v>49</v>
      </c>
      <c r="D54" s="54">
        <v>17</v>
      </c>
      <c r="E54" s="54">
        <v>8</v>
      </c>
      <c r="F54" s="55">
        <v>16</v>
      </c>
      <c r="G54" s="57">
        <v>5.0999999999999996</v>
      </c>
      <c r="H54" s="56">
        <v>6</v>
      </c>
      <c r="I54" s="57">
        <v>207</v>
      </c>
      <c r="J54" s="56">
        <v>11.5</v>
      </c>
      <c r="K54" s="58">
        <v>0.28000000000000003</v>
      </c>
      <c r="L54" s="61">
        <v>19</v>
      </c>
      <c r="M54" s="153">
        <v>52.5</v>
      </c>
      <c r="N54" s="62">
        <v>1</v>
      </c>
      <c r="O54" s="94" t="s">
        <v>728</v>
      </c>
      <c r="P54" s="64" t="s">
        <v>326</v>
      </c>
      <c r="Q54" s="267" t="s">
        <v>736</v>
      </c>
      <c r="R54" s="268"/>
    </row>
    <row r="55" spans="1:18" ht="25.5">
      <c r="A55" s="82" t="s">
        <v>449</v>
      </c>
      <c r="B55" s="82" t="s">
        <v>138</v>
      </c>
      <c r="C55" s="82" t="s">
        <v>51</v>
      </c>
      <c r="D55" s="54">
        <v>17</v>
      </c>
      <c r="E55" s="54">
        <v>9</v>
      </c>
      <c r="F55" s="55">
        <v>18</v>
      </c>
      <c r="G55" s="57">
        <v>4</v>
      </c>
      <c r="H55" s="56">
        <v>11</v>
      </c>
      <c r="I55" s="57">
        <v>173</v>
      </c>
      <c r="J55" s="56">
        <v>5.5</v>
      </c>
      <c r="K55" s="58">
        <v>0.32</v>
      </c>
      <c r="L55" s="61">
        <v>17</v>
      </c>
      <c r="M55" s="153">
        <v>51.5</v>
      </c>
      <c r="N55" s="62">
        <v>2</v>
      </c>
      <c r="O55" s="77" t="s">
        <v>728</v>
      </c>
      <c r="P55" s="64" t="s">
        <v>326</v>
      </c>
    </row>
    <row r="56" spans="1:18" ht="12.75">
      <c r="A56" s="152" t="s">
        <v>444</v>
      </c>
      <c r="B56" s="152" t="s">
        <v>94</v>
      </c>
      <c r="C56" s="152" t="s">
        <v>445</v>
      </c>
      <c r="D56" s="54">
        <v>17</v>
      </c>
      <c r="E56" s="54">
        <v>10</v>
      </c>
      <c r="F56" s="55">
        <v>20</v>
      </c>
      <c r="G56" s="57">
        <v>5.42</v>
      </c>
      <c r="H56" s="56">
        <v>4</v>
      </c>
      <c r="I56" s="57">
        <v>195</v>
      </c>
      <c r="J56" s="56">
        <v>9</v>
      </c>
      <c r="K56" s="58">
        <v>0.37</v>
      </c>
      <c r="L56" s="61">
        <v>12</v>
      </c>
      <c r="M56" s="154">
        <v>45</v>
      </c>
      <c r="N56" s="61">
        <v>3</v>
      </c>
      <c r="O56" s="94" t="s">
        <v>728</v>
      </c>
      <c r="P56" s="60" t="s">
        <v>153</v>
      </c>
    </row>
    <row r="57" spans="1:18" ht="12.75">
      <c r="A57" s="145"/>
      <c r="B57" s="145"/>
      <c r="C57" s="145"/>
      <c r="D57" s="106"/>
      <c r="E57" s="106"/>
      <c r="F57" s="107"/>
      <c r="G57" s="109"/>
      <c r="H57" s="108"/>
      <c r="I57" s="109"/>
      <c r="J57" s="108"/>
      <c r="K57" s="110"/>
      <c r="L57" s="118"/>
      <c r="M57" s="146"/>
      <c r="N57" s="146"/>
      <c r="O57" s="15"/>
      <c r="P57" s="15"/>
    </row>
    <row r="58" spans="1:18" ht="12.75" customHeight="1">
      <c r="A58" s="275" t="s">
        <v>0</v>
      </c>
      <c r="B58" s="275" t="s">
        <v>1</v>
      </c>
      <c r="C58" s="275" t="s">
        <v>2</v>
      </c>
      <c r="D58" s="11"/>
      <c r="E58" s="275" t="s">
        <v>6</v>
      </c>
      <c r="F58" s="276"/>
      <c r="G58" s="276"/>
      <c r="H58" s="276"/>
      <c r="I58" s="276"/>
      <c r="J58" s="276"/>
      <c r="K58" s="123"/>
      <c r="L58" s="123"/>
      <c r="M58" s="275" t="s">
        <v>5</v>
      </c>
      <c r="N58" s="277" t="s">
        <v>29</v>
      </c>
      <c r="O58" s="284" t="s">
        <v>9</v>
      </c>
      <c r="P58" s="284" t="s">
        <v>338</v>
      </c>
    </row>
    <row r="59" spans="1:18" ht="22.5">
      <c r="A59" s="276"/>
      <c r="B59" s="276"/>
      <c r="C59" s="276"/>
      <c r="D59" s="11" t="s">
        <v>4</v>
      </c>
      <c r="E59" s="11">
        <v>1</v>
      </c>
      <c r="F59" s="11">
        <v>2</v>
      </c>
      <c r="G59" s="11">
        <v>3</v>
      </c>
      <c r="H59" s="11">
        <v>4</v>
      </c>
      <c r="I59" s="11">
        <v>5</v>
      </c>
      <c r="J59" s="11">
        <v>6</v>
      </c>
      <c r="K59" s="11">
        <v>7</v>
      </c>
      <c r="L59" s="11">
        <v>8</v>
      </c>
      <c r="M59" s="276"/>
      <c r="N59" s="277"/>
      <c r="O59" s="284"/>
      <c r="P59" s="284"/>
    </row>
    <row r="60" spans="1:18" ht="33.75">
      <c r="A60" s="42"/>
      <c r="B60" s="42"/>
      <c r="C60" s="42"/>
      <c r="D60" s="11"/>
      <c r="E60" s="11" t="s">
        <v>25</v>
      </c>
      <c r="F60" s="11" t="s">
        <v>27</v>
      </c>
      <c r="G60" s="11" t="s">
        <v>30</v>
      </c>
      <c r="H60" s="11" t="s">
        <v>28</v>
      </c>
      <c r="I60" s="100" t="s">
        <v>641</v>
      </c>
      <c r="J60" s="11" t="s">
        <v>28</v>
      </c>
      <c r="K60" s="11" t="s">
        <v>26</v>
      </c>
      <c r="L60" s="11" t="s">
        <v>28</v>
      </c>
      <c r="M60" s="10"/>
      <c r="N60" s="53"/>
      <c r="O60" s="52"/>
      <c r="P60" s="52"/>
    </row>
    <row r="61" spans="1:18" ht="25.5">
      <c r="A61" s="82" t="s">
        <v>514</v>
      </c>
      <c r="B61" s="82" t="s">
        <v>130</v>
      </c>
      <c r="C61" s="82" t="s">
        <v>43</v>
      </c>
      <c r="D61" s="54">
        <v>17</v>
      </c>
      <c r="E61" s="89">
        <v>11</v>
      </c>
      <c r="F61" s="79">
        <v>22</v>
      </c>
      <c r="G61" s="89">
        <v>3.44</v>
      </c>
      <c r="H61" s="88">
        <v>13</v>
      </c>
      <c r="I61" s="89">
        <v>212</v>
      </c>
      <c r="J61" s="88">
        <v>12.5</v>
      </c>
      <c r="K61" s="89">
        <v>0.25</v>
      </c>
      <c r="L61" s="88">
        <v>19</v>
      </c>
      <c r="M61" s="131">
        <v>66.5</v>
      </c>
      <c r="N61" s="62">
        <v>1</v>
      </c>
      <c r="O61" s="94" t="s">
        <v>728</v>
      </c>
      <c r="P61" s="64" t="s">
        <v>326</v>
      </c>
    </row>
    <row r="62" spans="1:18" ht="12.75">
      <c r="A62" s="77" t="s">
        <v>462</v>
      </c>
      <c r="B62" s="77" t="s">
        <v>289</v>
      </c>
      <c r="C62" s="77" t="s">
        <v>92</v>
      </c>
      <c r="D62" s="54">
        <v>17</v>
      </c>
      <c r="E62" s="89">
        <v>7</v>
      </c>
      <c r="F62" s="79">
        <v>14</v>
      </c>
      <c r="G62" s="89">
        <v>3.22</v>
      </c>
      <c r="H62" s="88">
        <v>16</v>
      </c>
      <c r="I62" s="89">
        <v>196</v>
      </c>
      <c r="J62" s="88">
        <v>9.5</v>
      </c>
      <c r="K62" s="89">
        <v>0.22</v>
      </c>
      <c r="L62" s="88">
        <v>20</v>
      </c>
      <c r="M62" s="131">
        <v>59.5</v>
      </c>
      <c r="N62" s="62">
        <v>2</v>
      </c>
      <c r="O62" s="77" t="s">
        <v>728</v>
      </c>
      <c r="P62" s="64" t="s">
        <v>267</v>
      </c>
    </row>
    <row r="63" spans="1:18" ht="12.75">
      <c r="A63" s="77" t="s">
        <v>473</v>
      </c>
      <c r="B63" s="77" t="s">
        <v>59</v>
      </c>
      <c r="C63" s="77" t="s">
        <v>41</v>
      </c>
      <c r="D63" s="54">
        <v>17</v>
      </c>
      <c r="E63" s="89">
        <v>7</v>
      </c>
      <c r="F63" s="79">
        <v>14</v>
      </c>
      <c r="G63" s="89">
        <v>4.0199999999999996</v>
      </c>
      <c r="H63" s="88">
        <v>11</v>
      </c>
      <c r="I63" s="89">
        <v>210</v>
      </c>
      <c r="J63" s="88">
        <v>12</v>
      </c>
      <c r="K63" s="89">
        <v>0.26</v>
      </c>
      <c r="L63" s="88">
        <v>19</v>
      </c>
      <c r="M63" s="131">
        <v>56</v>
      </c>
      <c r="N63" s="61">
        <v>3</v>
      </c>
      <c r="O63" s="94" t="s">
        <v>728</v>
      </c>
      <c r="P63" s="60" t="s">
        <v>267</v>
      </c>
    </row>
    <row r="64" spans="1:18" ht="12.75">
      <c r="A64" s="82" t="s">
        <v>471</v>
      </c>
      <c r="B64" s="82" t="s">
        <v>62</v>
      </c>
      <c r="C64" s="82" t="s">
        <v>472</v>
      </c>
      <c r="D64" s="54">
        <v>17</v>
      </c>
      <c r="E64" s="54">
        <v>4</v>
      </c>
      <c r="F64" s="55">
        <v>8</v>
      </c>
      <c r="G64" s="57">
        <v>3.12</v>
      </c>
      <c r="H64" s="56">
        <v>17</v>
      </c>
      <c r="I64" s="57">
        <v>206</v>
      </c>
      <c r="J64" s="56">
        <v>11.5</v>
      </c>
      <c r="K64" s="58"/>
      <c r="L64" s="61">
        <v>0</v>
      </c>
      <c r="M64" s="131">
        <f>SUM(B64,H64,J64,L64,D64,F64)</f>
        <v>53.5</v>
      </c>
      <c r="N64" s="60">
        <v>22</v>
      </c>
      <c r="O64" s="94" t="s">
        <v>728</v>
      </c>
      <c r="P64" s="64" t="s">
        <v>267</v>
      </c>
      <c r="Q64" s="267" t="s">
        <v>737</v>
      </c>
      <c r="R64" s="268"/>
    </row>
    <row r="65" spans="1:16" ht="12.75">
      <c r="A65" s="147"/>
      <c r="B65" s="147"/>
      <c r="C65" s="147"/>
      <c r="D65" s="106"/>
      <c r="E65" s="106"/>
      <c r="F65" s="107"/>
      <c r="G65" s="109"/>
      <c r="H65" s="108"/>
      <c r="I65" s="109"/>
      <c r="J65" s="108"/>
      <c r="K65" s="110"/>
      <c r="L65" s="118"/>
      <c r="M65" s="146"/>
      <c r="N65" s="112"/>
      <c r="O65" s="15"/>
      <c r="P65" s="15"/>
    </row>
    <row r="66" spans="1:16" ht="12.75" customHeight="1">
      <c r="A66" s="275" t="s">
        <v>0</v>
      </c>
      <c r="B66" s="275" t="s">
        <v>1</v>
      </c>
      <c r="C66" s="275" t="s">
        <v>2</v>
      </c>
      <c r="D66" s="11"/>
      <c r="E66" s="275" t="s">
        <v>6</v>
      </c>
      <c r="F66" s="276"/>
      <c r="G66" s="276"/>
      <c r="H66" s="276"/>
      <c r="I66" s="276"/>
      <c r="J66" s="276"/>
      <c r="K66" s="123"/>
      <c r="L66" s="123"/>
      <c r="M66" s="275" t="s">
        <v>5</v>
      </c>
      <c r="N66" s="277" t="s">
        <v>29</v>
      </c>
      <c r="O66" s="284" t="s">
        <v>9</v>
      </c>
      <c r="P66" s="284" t="s">
        <v>338</v>
      </c>
    </row>
    <row r="67" spans="1:16" ht="22.5">
      <c r="A67" s="276"/>
      <c r="B67" s="276"/>
      <c r="C67" s="276"/>
      <c r="D67" s="11" t="s">
        <v>4</v>
      </c>
      <c r="E67" s="11">
        <v>1</v>
      </c>
      <c r="F67" s="11">
        <v>2</v>
      </c>
      <c r="G67" s="11">
        <v>3</v>
      </c>
      <c r="H67" s="11">
        <v>4</v>
      </c>
      <c r="I67" s="11">
        <v>5</v>
      </c>
      <c r="J67" s="11">
        <v>6</v>
      </c>
      <c r="K67" s="11">
        <v>7</v>
      </c>
      <c r="L67" s="11">
        <v>8</v>
      </c>
      <c r="M67" s="276"/>
      <c r="N67" s="277"/>
      <c r="O67" s="284"/>
      <c r="P67" s="284"/>
    </row>
    <row r="68" spans="1:16" ht="33.75">
      <c r="A68" s="42"/>
      <c r="B68" s="42"/>
      <c r="C68" s="42"/>
      <c r="D68" s="11"/>
      <c r="E68" s="11" t="s">
        <v>25</v>
      </c>
      <c r="F68" s="11" t="s">
        <v>27</v>
      </c>
      <c r="G68" s="11" t="s">
        <v>30</v>
      </c>
      <c r="H68" s="11" t="s">
        <v>28</v>
      </c>
      <c r="I68" s="100" t="s">
        <v>641</v>
      </c>
      <c r="J68" s="11" t="s">
        <v>28</v>
      </c>
      <c r="K68" s="11" t="s">
        <v>26</v>
      </c>
      <c r="L68" s="11" t="s">
        <v>28</v>
      </c>
      <c r="M68" s="10"/>
      <c r="N68" s="53"/>
      <c r="O68" s="52"/>
      <c r="P68" s="52"/>
    </row>
    <row r="69" spans="1:16" ht="12.75">
      <c r="A69" s="94" t="s">
        <v>68</v>
      </c>
      <c r="B69" s="94" t="s">
        <v>69</v>
      </c>
      <c r="C69" s="94" t="s">
        <v>70</v>
      </c>
      <c r="D69" s="63">
        <v>17</v>
      </c>
      <c r="E69" s="95">
        <v>26</v>
      </c>
      <c r="F69" s="99">
        <v>34.658000000000001</v>
      </c>
      <c r="G69" s="95">
        <v>3.58</v>
      </c>
      <c r="H69" s="96">
        <v>12</v>
      </c>
      <c r="I69" s="95">
        <v>220</v>
      </c>
      <c r="J69" s="88">
        <v>14</v>
      </c>
      <c r="K69" s="89">
        <v>0.21</v>
      </c>
      <c r="L69" s="97">
        <v>16</v>
      </c>
      <c r="M69" s="101">
        <v>76.658000000000001</v>
      </c>
      <c r="N69" s="62">
        <v>1</v>
      </c>
      <c r="O69" s="94" t="s">
        <v>725</v>
      </c>
      <c r="P69" s="64" t="s">
        <v>267</v>
      </c>
    </row>
    <row r="70" spans="1:16" ht="12.75">
      <c r="A70" s="94" t="s">
        <v>91</v>
      </c>
      <c r="B70" s="94" t="s">
        <v>75</v>
      </c>
      <c r="C70" s="94" t="s">
        <v>92</v>
      </c>
      <c r="D70" s="63">
        <v>17</v>
      </c>
      <c r="E70" s="98">
        <v>23</v>
      </c>
      <c r="F70" s="99">
        <v>30.658999999999999</v>
      </c>
      <c r="G70" s="98">
        <v>4</v>
      </c>
      <c r="H70" s="96">
        <v>11</v>
      </c>
      <c r="I70" s="98">
        <v>210</v>
      </c>
      <c r="J70" s="88">
        <v>12</v>
      </c>
      <c r="K70" s="89">
        <v>0.25</v>
      </c>
      <c r="L70" s="97">
        <v>14</v>
      </c>
      <c r="M70" s="101">
        <v>67.658999999999992</v>
      </c>
      <c r="N70" s="62">
        <v>2</v>
      </c>
      <c r="O70" s="77" t="s">
        <v>725</v>
      </c>
      <c r="P70" s="64" t="s">
        <v>267</v>
      </c>
    </row>
    <row r="71" spans="1:16" ht="19.5" customHeight="1">
      <c r="A71" s="94" t="s">
        <v>39</v>
      </c>
      <c r="B71" s="94" t="s">
        <v>40</v>
      </c>
      <c r="C71" s="94" t="s">
        <v>41</v>
      </c>
      <c r="D71" s="54">
        <v>17</v>
      </c>
      <c r="E71" s="89">
        <v>15</v>
      </c>
      <c r="F71" s="130">
        <v>19.995000000000001</v>
      </c>
      <c r="G71" s="89">
        <v>4.01</v>
      </c>
      <c r="H71" s="88">
        <v>11</v>
      </c>
      <c r="I71" s="89">
        <v>257</v>
      </c>
      <c r="J71" s="88">
        <v>19.5</v>
      </c>
      <c r="K71" s="89">
        <v>0.19</v>
      </c>
      <c r="L71" s="88">
        <v>17</v>
      </c>
      <c r="M71" s="131">
        <v>67.495000000000005</v>
      </c>
      <c r="N71" s="61">
        <v>3</v>
      </c>
      <c r="O71" s="94" t="s">
        <v>725</v>
      </c>
      <c r="P71" s="60" t="s">
        <v>267</v>
      </c>
    </row>
    <row r="72" spans="1:16" ht="19.5" customHeight="1">
      <c r="A72" s="103"/>
      <c r="B72" s="103"/>
      <c r="C72" s="103"/>
      <c r="D72" s="124"/>
      <c r="E72" s="125"/>
      <c r="F72" s="126"/>
      <c r="G72" s="125"/>
      <c r="H72" s="102"/>
      <c r="I72" s="125"/>
      <c r="J72" s="102"/>
      <c r="K72" s="125"/>
      <c r="L72" s="102"/>
      <c r="M72" s="127"/>
      <c r="N72" s="111"/>
      <c r="O72" s="103"/>
      <c r="P72" s="104"/>
    </row>
    <row r="73" spans="1:16" ht="12.75" customHeight="1">
      <c r="A73" s="275" t="s">
        <v>0</v>
      </c>
      <c r="B73" s="275" t="s">
        <v>1</v>
      </c>
      <c r="C73" s="275" t="s">
        <v>2</v>
      </c>
      <c r="D73" s="11"/>
      <c r="E73" s="275" t="s">
        <v>6</v>
      </c>
      <c r="F73" s="276"/>
      <c r="G73" s="276"/>
      <c r="H73" s="276"/>
      <c r="I73" s="276"/>
      <c r="J73" s="276"/>
      <c r="K73" s="123"/>
      <c r="L73" s="123"/>
      <c r="M73" s="275" t="s">
        <v>5</v>
      </c>
      <c r="N73" s="277" t="s">
        <v>29</v>
      </c>
      <c r="O73" s="284" t="s">
        <v>9</v>
      </c>
      <c r="P73" s="284" t="s">
        <v>338</v>
      </c>
    </row>
    <row r="74" spans="1:16" ht="22.5">
      <c r="A74" s="276"/>
      <c r="B74" s="276"/>
      <c r="C74" s="276"/>
      <c r="D74" s="11" t="s">
        <v>4</v>
      </c>
      <c r="E74" s="11">
        <v>1</v>
      </c>
      <c r="F74" s="11">
        <v>2</v>
      </c>
      <c r="G74" s="11">
        <v>3</v>
      </c>
      <c r="H74" s="11">
        <v>4</v>
      </c>
      <c r="I74" s="11">
        <v>5</v>
      </c>
      <c r="J74" s="11">
        <v>6</v>
      </c>
      <c r="K74" s="11">
        <v>7</v>
      </c>
      <c r="L74" s="11">
        <v>8</v>
      </c>
      <c r="M74" s="276"/>
      <c r="N74" s="277"/>
      <c r="O74" s="284"/>
      <c r="P74" s="284"/>
    </row>
    <row r="75" spans="1:16" ht="33.75">
      <c r="A75" s="10"/>
      <c r="B75" s="10"/>
      <c r="C75" s="10"/>
      <c r="D75" s="11"/>
      <c r="E75" s="11" t="s">
        <v>25</v>
      </c>
      <c r="F75" s="11" t="s">
        <v>27</v>
      </c>
      <c r="G75" s="11" t="s">
        <v>30</v>
      </c>
      <c r="H75" s="11" t="s">
        <v>28</v>
      </c>
      <c r="I75" s="100" t="s">
        <v>641</v>
      </c>
      <c r="J75" s="11" t="s">
        <v>28</v>
      </c>
      <c r="K75" s="11" t="s">
        <v>26</v>
      </c>
      <c r="L75" s="11" t="s">
        <v>28</v>
      </c>
      <c r="M75" s="10"/>
      <c r="N75" s="53"/>
      <c r="O75" s="52"/>
      <c r="P75" s="52"/>
    </row>
    <row r="76" spans="1:16" ht="15" customHeight="1">
      <c r="A76" s="94" t="s">
        <v>66</v>
      </c>
      <c r="B76" s="94" t="s">
        <v>67</v>
      </c>
      <c r="C76" s="94" t="s">
        <v>54</v>
      </c>
      <c r="D76" s="63">
        <v>17</v>
      </c>
      <c r="E76" s="95">
        <v>24</v>
      </c>
      <c r="F76" s="99">
        <v>31.991999999999997</v>
      </c>
      <c r="G76" s="95">
        <v>4.4000000000000004</v>
      </c>
      <c r="H76" s="96">
        <v>8</v>
      </c>
      <c r="I76" s="95">
        <v>180</v>
      </c>
      <c r="J76" s="88">
        <v>6.5</v>
      </c>
      <c r="K76" s="89">
        <v>0.28000000000000003</v>
      </c>
      <c r="L76" s="97">
        <v>13</v>
      </c>
      <c r="M76" s="101">
        <v>59.491999999999997</v>
      </c>
      <c r="N76" s="62">
        <v>1</v>
      </c>
      <c r="O76" s="94" t="s">
        <v>725</v>
      </c>
      <c r="P76" s="64" t="s">
        <v>267</v>
      </c>
    </row>
    <row r="77" spans="1:16" ht="12.75">
      <c r="A77" s="82" t="s">
        <v>221</v>
      </c>
      <c r="B77" s="82" t="s">
        <v>222</v>
      </c>
      <c r="C77" s="82" t="s">
        <v>112</v>
      </c>
      <c r="D77" s="63">
        <v>17</v>
      </c>
      <c r="E77" s="98">
        <v>23</v>
      </c>
      <c r="F77" s="99">
        <v>30.658999999999999</v>
      </c>
      <c r="G77" s="98">
        <v>5</v>
      </c>
      <c r="H77" s="96">
        <v>6</v>
      </c>
      <c r="I77" s="98">
        <v>182</v>
      </c>
      <c r="J77" s="88">
        <v>7</v>
      </c>
      <c r="K77" s="89">
        <v>0.23</v>
      </c>
      <c r="L77" s="97">
        <v>15</v>
      </c>
      <c r="M77" s="101">
        <v>58.658999999999999</v>
      </c>
      <c r="N77" s="62">
        <v>2</v>
      </c>
      <c r="O77" s="77" t="s">
        <v>725</v>
      </c>
      <c r="P77" s="64" t="s">
        <v>326</v>
      </c>
    </row>
    <row r="78" spans="1:16" ht="14.25" customHeight="1">
      <c r="A78" s="94" t="s">
        <v>64</v>
      </c>
      <c r="B78" s="94" t="s">
        <v>53</v>
      </c>
      <c r="C78" s="94" t="s">
        <v>65</v>
      </c>
      <c r="D78" s="63">
        <v>17</v>
      </c>
      <c r="E78" s="89">
        <v>24</v>
      </c>
      <c r="F78" s="128">
        <v>31.991999999999997</v>
      </c>
      <c r="G78" s="89">
        <v>5.45</v>
      </c>
      <c r="H78" s="88">
        <v>3</v>
      </c>
      <c r="I78" s="89">
        <v>190</v>
      </c>
      <c r="J78" s="88">
        <v>8</v>
      </c>
      <c r="K78" s="89">
        <v>0.25</v>
      </c>
      <c r="L78" s="88">
        <v>14</v>
      </c>
      <c r="M78" s="129">
        <v>56.991999999999997</v>
      </c>
      <c r="N78" s="59">
        <v>3</v>
      </c>
      <c r="O78" s="94" t="s">
        <v>725</v>
      </c>
      <c r="P78" s="64" t="s">
        <v>267</v>
      </c>
    </row>
    <row r="79" spans="1:16" ht="14.25" customHeight="1">
      <c r="A79" s="103"/>
      <c r="B79" s="103"/>
      <c r="C79" s="103"/>
      <c r="D79" s="124"/>
      <c r="E79" s="125"/>
      <c r="F79" s="126"/>
      <c r="G79" s="125"/>
      <c r="H79" s="102"/>
      <c r="I79" s="125"/>
      <c r="J79" s="102"/>
      <c r="K79" s="125"/>
      <c r="L79" s="102"/>
      <c r="M79" s="127"/>
      <c r="N79" s="111"/>
      <c r="O79" s="103"/>
      <c r="P79" s="104"/>
    </row>
    <row r="80" spans="1:16" ht="12.75" customHeight="1">
      <c r="A80" s="275" t="s">
        <v>0</v>
      </c>
      <c r="B80" s="275" t="s">
        <v>1</v>
      </c>
      <c r="C80" s="275" t="s">
        <v>2</v>
      </c>
      <c r="D80" s="11"/>
      <c r="E80" s="275" t="s">
        <v>6</v>
      </c>
      <c r="F80" s="276"/>
      <c r="G80" s="276"/>
      <c r="H80" s="276"/>
      <c r="I80" s="276"/>
      <c r="J80" s="276"/>
      <c r="K80" s="123"/>
      <c r="L80" s="123"/>
      <c r="M80" s="275" t="s">
        <v>5</v>
      </c>
      <c r="N80" s="277" t="s">
        <v>29</v>
      </c>
      <c r="O80" s="284" t="s">
        <v>9</v>
      </c>
      <c r="P80" s="284" t="s">
        <v>338</v>
      </c>
    </row>
    <row r="81" spans="1:16" ht="22.5">
      <c r="A81" s="276"/>
      <c r="B81" s="276"/>
      <c r="C81" s="276"/>
      <c r="D81" s="11" t="s">
        <v>4</v>
      </c>
      <c r="E81" s="11">
        <v>1</v>
      </c>
      <c r="F81" s="11">
        <v>2</v>
      </c>
      <c r="G81" s="11">
        <v>3</v>
      </c>
      <c r="H81" s="11">
        <v>4</v>
      </c>
      <c r="I81" s="11">
        <v>5</v>
      </c>
      <c r="J81" s="11">
        <v>6</v>
      </c>
      <c r="K81" s="11">
        <v>7</v>
      </c>
      <c r="L81" s="11">
        <v>8</v>
      </c>
      <c r="M81" s="276"/>
      <c r="N81" s="277"/>
      <c r="O81" s="284"/>
      <c r="P81" s="284"/>
    </row>
    <row r="82" spans="1:16" ht="33.75">
      <c r="A82" s="10"/>
      <c r="B82" s="10"/>
      <c r="C82" s="10"/>
      <c r="D82" s="11"/>
      <c r="E82" s="11" t="s">
        <v>25</v>
      </c>
      <c r="F82" s="11" t="s">
        <v>27</v>
      </c>
      <c r="G82" s="11" t="s">
        <v>30</v>
      </c>
      <c r="H82" s="11" t="s">
        <v>28</v>
      </c>
      <c r="I82" s="100" t="s">
        <v>641</v>
      </c>
      <c r="J82" s="11" t="s">
        <v>28</v>
      </c>
      <c r="K82" s="11" t="s">
        <v>26</v>
      </c>
      <c r="L82" s="11" t="s">
        <v>28</v>
      </c>
      <c r="M82" s="10"/>
      <c r="N82" s="53"/>
      <c r="O82" s="52"/>
      <c r="P82" s="52"/>
    </row>
    <row r="83" spans="1:16" ht="12.75">
      <c r="A83" s="132" t="s">
        <v>305</v>
      </c>
      <c r="B83" s="132" t="s">
        <v>306</v>
      </c>
      <c r="C83" s="132" t="s">
        <v>70</v>
      </c>
      <c r="D83" s="54">
        <v>17</v>
      </c>
      <c r="E83" s="54">
        <v>40</v>
      </c>
      <c r="F83" s="56">
        <v>40</v>
      </c>
      <c r="G83" s="57">
        <v>0.28999999999999998</v>
      </c>
      <c r="H83" s="56">
        <v>30</v>
      </c>
      <c r="I83" s="57">
        <v>3.48</v>
      </c>
      <c r="J83" s="56">
        <v>29</v>
      </c>
      <c r="K83" s="58">
        <f>SUM(F83,H83,J83)</f>
        <v>99</v>
      </c>
      <c r="L83" s="59">
        <v>1</v>
      </c>
      <c r="M83" s="136">
        <v>74.992999999999995</v>
      </c>
      <c r="N83" s="58">
        <v>1</v>
      </c>
      <c r="O83" s="134" t="s">
        <v>726</v>
      </c>
      <c r="P83" s="41" t="s">
        <v>95</v>
      </c>
    </row>
    <row r="84" spans="1:16" ht="25.5">
      <c r="A84" s="133" t="s">
        <v>337</v>
      </c>
      <c r="B84" s="133" t="s">
        <v>59</v>
      </c>
      <c r="C84" s="133" t="s">
        <v>43</v>
      </c>
      <c r="D84" s="54">
        <v>17</v>
      </c>
      <c r="E84" s="54">
        <v>36</v>
      </c>
      <c r="F84" s="56">
        <v>36</v>
      </c>
      <c r="G84" s="57">
        <v>0.37</v>
      </c>
      <c r="H84" s="56">
        <v>22</v>
      </c>
      <c r="I84" s="57">
        <v>3.51</v>
      </c>
      <c r="J84" s="56">
        <v>28</v>
      </c>
      <c r="K84" s="58">
        <f>SUM(F84,H84,J84)</f>
        <v>86</v>
      </c>
      <c r="L84" s="59">
        <v>2</v>
      </c>
      <c r="M84" s="136">
        <v>64.826999999999998</v>
      </c>
      <c r="N84" s="58">
        <v>2</v>
      </c>
      <c r="O84" s="134" t="s">
        <v>726</v>
      </c>
      <c r="P84" s="41" t="s">
        <v>95</v>
      </c>
    </row>
    <row r="85" spans="1:16" ht="12.75">
      <c r="A85" s="133" t="s">
        <v>281</v>
      </c>
      <c r="B85" s="133" t="s">
        <v>238</v>
      </c>
      <c r="C85" s="133" t="s">
        <v>90</v>
      </c>
      <c r="D85" s="54">
        <v>17</v>
      </c>
      <c r="E85" s="54">
        <v>36</v>
      </c>
      <c r="F85" s="56">
        <v>36</v>
      </c>
      <c r="G85" s="57">
        <v>0.33</v>
      </c>
      <c r="H85" s="56">
        <v>27.5</v>
      </c>
      <c r="I85" s="57">
        <v>4.3499999999999996</v>
      </c>
      <c r="J85" s="56">
        <v>21</v>
      </c>
      <c r="K85" s="58">
        <f>SUM(F85,H85,J85)</f>
        <v>84.5</v>
      </c>
      <c r="L85" s="59">
        <v>3</v>
      </c>
      <c r="M85" s="136">
        <v>63.161000000000001</v>
      </c>
      <c r="N85" s="61">
        <v>3</v>
      </c>
      <c r="O85" s="134" t="s">
        <v>726</v>
      </c>
      <c r="P85" s="41" t="s">
        <v>95</v>
      </c>
    </row>
    <row r="86" spans="1:16" ht="12.75">
      <c r="A86" s="147"/>
      <c r="B86" s="147"/>
      <c r="C86" s="147"/>
      <c r="D86" s="106"/>
      <c r="E86" s="106"/>
      <c r="F86" s="107"/>
      <c r="G86" s="109"/>
      <c r="H86" s="108"/>
      <c r="I86" s="109"/>
      <c r="J86" s="108"/>
      <c r="K86" s="110"/>
      <c r="L86" s="111"/>
      <c r="M86" s="112"/>
      <c r="N86" s="112"/>
      <c r="O86" s="15"/>
      <c r="P86" s="15"/>
    </row>
    <row r="87" spans="1:16" ht="12.75" customHeight="1">
      <c r="A87" s="275" t="s">
        <v>0</v>
      </c>
      <c r="B87" s="275" t="s">
        <v>1</v>
      </c>
      <c r="C87" s="275" t="s">
        <v>2</v>
      </c>
      <c r="D87" s="11"/>
      <c r="E87" s="275" t="s">
        <v>6</v>
      </c>
      <c r="F87" s="276"/>
      <c r="G87" s="276"/>
      <c r="H87" s="276"/>
      <c r="I87" s="276"/>
      <c r="J87" s="276"/>
      <c r="K87" s="123"/>
      <c r="L87" s="123"/>
      <c r="M87" s="275" t="s">
        <v>5</v>
      </c>
      <c r="N87" s="277" t="s">
        <v>29</v>
      </c>
      <c r="O87" s="284" t="s">
        <v>9</v>
      </c>
      <c r="P87" s="284" t="s">
        <v>338</v>
      </c>
    </row>
    <row r="88" spans="1:16" ht="22.5">
      <c r="A88" s="276"/>
      <c r="B88" s="276"/>
      <c r="C88" s="276"/>
      <c r="D88" s="11" t="s">
        <v>4</v>
      </c>
      <c r="E88" s="11">
        <v>1</v>
      </c>
      <c r="F88" s="11">
        <v>2</v>
      </c>
      <c r="G88" s="11">
        <v>3</v>
      </c>
      <c r="H88" s="11">
        <v>4</v>
      </c>
      <c r="I88" s="11">
        <v>5</v>
      </c>
      <c r="J88" s="11">
        <v>6</v>
      </c>
      <c r="K88" s="11">
        <v>7</v>
      </c>
      <c r="L88" s="11">
        <v>8</v>
      </c>
      <c r="M88" s="276"/>
      <c r="N88" s="277"/>
      <c r="O88" s="284"/>
      <c r="P88" s="284"/>
    </row>
    <row r="89" spans="1:16" ht="33.75">
      <c r="A89" s="10"/>
      <c r="B89" s="10"/>
      <c r="C89" s="10"/>
      <c r="D89" s="11"/>
      <c r="E89" s="11" t="s">
        <v>25</v>
      </c>
      <c r="F89" s="11" t="s">
        <v>27</v>
      </c>
      <c r="G89" s="11" t="s">
        <v>30</v>
      </c>
      <c r="H89" s="11" t="s">
        <v>28</v>
      </c>
      <c r="I89" s="100" t="s">
        <v>641</v>
      </c>
      <c r="J89" s="11" t="s">
        <v>28</v>
      </c>
      <c r="K89" s="11" t="s">
        <v>26</v>
      </c>
      <c r="L89" s="11" t="s">
        <v>28</v>
      </c>
      <c r="M89" s="10"/>
      <c r="N89" s="53"/>
      <c r="O89" s="52"/>
      <c r="P89" s="52"/>
    </row>
    <row r="90" spans="1:16" ht="25.5">
      <c r="A90" s="133" t="s">
        <v>335</v>
      </c>
      <c r="B90" s="133" t="s">
        <v>138</v>
      </c>
      <c r="C90" s="133" t="s">
        <v>188</v>
      </c>
      <c r="D90" s="54">
        <v>17</v>
      </c>
      <c r="E90" s="54">
        <v>18</v>
      </c>
      <c r="F90" s="56">
        <v>23.994</v>
      </c>
      <c r="G90" s="57">
        <v>4.2300000000000004</v>
      </c>
      <c r="H90" s="56">
        <v>10</v>
      </c>
      <c r="I90" s="57">
        <v>212</v>
      </c>
      <c r="J90" s="56">
        <v>12.5</v>
      </c>
      <c r="K90" s="57">
        <v>0.28999999999999998</v>
      </c>
      <c r="L90" s="59">
        <v>12</v>
      </c>
      <c r="M90" s="135">
        <v>58.494</v>
      </c>
      <c r="N90" s="62">
        <v>1</v>
      </c>
      <c r="O90" s="134" t="s">
        <v>726</v>
      </c>
      <c r="P90" s="41" t="s">
        <v>95</v>
      </c>
    </row>
    <row r="91" spans="1:16" ht="25.5">
      <c r="A91" s="133" t="s">
        <v>270</v>
      </c>
      <c r="B91" s="133" t="s">
        <v>218</v>
      </c>
      <c r="C91" s="133" t="s">
        <v>51</v>
      </c>
      <c r="D91" s="54">
        <v>17</v>
      </c>
      <c r="E91" s="54">
        <v>18</v>
      </c>
      <c r="F91" s="56">
        <v>23.994</v>
      </c>
      <c r="G91" s="57">
        <v>4.4000000000000004</v>
      </c>
      <c r="H91" s="56">
        <v>8</v>
      </c>
      <c r="I91" s="57">
        <v>193</v>
      </c>
      <c r="J91" s="56">
        <v>9</v>
      </c>
      <c r="K91" s="57">
        <v>0.22</v>
      </c>
      <c r="L91" s="59">
        <v>16</v>
      </c>
      <c r="M91" s="135">
        <v>56.994</v>
      </c>
      <c r="N91" s="62">
        <v>2</v>
      </c>
      <c r="O91" s="134" t="s">
        <v>726</v>
      </c>
      <c r="P91" s="41" t="s">
        <v>95</v>
      </c>
    </row>
    <row r="92" spans="1:16" ht="12.75">
      <c r="A92" s="133" t="s">
        <v>314</v>
      </c>
      <c r="B92" s="133" t="s">
        <v>202</v>
      </c>
      <c r="C92" s="133" t="s">
        <v>49</v>
      </c>
      <c r="D92" s="54">
        <v>17</v>
      </c>
      <c r="E92" s="54">
        <v>23</v>
      </c>
      <c r="F92" s="56">
        <v>30.658999999999999</v>
      </c>
      <c r="G92" s="57">
        <v>5.18</v>
      </c>
      <c r="H92" s="56">
        <v>5</v>
      </c>
      <c r="I92" s="57">
        <v>180</v>
      </c>
      <c r="J92" s="56">
        <v>6.5</v>
      </c>
      <c r="K92" s="57">
        <v>0.25</v>
      </c>
      <c r="L92" s="59">
        <v>14</v>
      </c>
      <c r="M92" s="135">
        <v>56.158999999999999</v>
      </c>
      <c r="N92" s="59">
        <v>3</v>
      </c>
      <c r="O92" s="134" t="s">
        <v>726</v>
      </c>
      <c r="P92" s="41" t="s">
        <v>267</v>
      </c>
    </row>
    <row r="93" spans="1:16" ht="12.75">
      <c r="A93" s="228"/>
      <c r="B93" s="228"/>
      <c r="C93" s="228"/>
      <c r="D93" s="106"/>
      <c r="E93" s="106"/>
      <c r="F93" s="108"/>
      <c r="G93" s="109"/>
      <c r="H93" s="108"/>
      <c r="I93" s="109"/>
      <c r="J93" s="108"/>
      <c r="K93" s="109"/>
      <c r="L93" s="111"/>
      <c r="M93" s="229"/>
      <c r="N93" s="111"/>
      <c r="O93" s="230"/>
      <c r="P93" s="185"/>
    </row>
    <row r="94" spans="1:16" ht="12.75">
      <c r="A94" s="228"/>
      <c r="B94" s="228"/>
      <c r="C94" s="228"/>
      <c r="D94" s="106"/>
      <c r="E94" s="106"/>
      <c r="F94" s="108"/>
      <c r="G94" s="109"/>
      <c r="H94" s="108"/>
      <c r="I94" s="109"/>
      <c r="J94" s="108"/>
      <c r="K94" s="109"/>
      <c r="L94" s="111"/>
      <c r="M94" s="229"/>
      <c r="N94" s="111"/>
      <c r="O94" s="230"/>
      <c r="P94" s="185"/>
    </row>
    <row r="95" spans="1:16" ht="12.75">
      <c r="A95" s="228"/>
      <c r="B95" s="228"/>
      <c r="C95" s="228"/>
      <c r="D95" s="106"/>
      <c r="E95" s="106"/>
      <c r="F95" s="108"/>
      <c r="G95" s="109"/>
      <c r="H95" s="108"/>
      <c r="I95" s="109"/>
      <c r="J95" s="108"/>
      <c r="K95" s="109"/>
      <c r="L95" s="111"/>
      <c r="M95" s="229"/>
      <c r="N95" s="111"/>
      <c r="O95" s="230"/>
      <c r="P95" s="185"/>
    </row>
    <row r="96" spans="1:16" ht="12.75">
      <c r="A96" s="228"/>
      <c r="B96" s="228"/>
      <c r="C96" s="228"/>
      <c r="D96" s="106"/>
      <c r="E96" s="106"/>
      <c r="F96" s="108"/>
      <c r="G96" s="109"/>
      <c r="H96" s="108"/>
      <c r="I96" s="109"/>
      <c r="J96" s="108"/>
      <c r="K96" s="109"/>
      <c r="L96" s="111"/>
      <c r="M96" s="229"/>
      <c r="N96" s="111"/>
      <c r="O96" s="230"/>
      <c r="P96" s="185"/>
    </row>
    <row r="97" spans="1:16" ht="12.75">
      <c r="A97" s="228"/>
      <c r="B97" s="228"/>
      <c r="C97" s="228"/>
      <c r="D97" s="106"/>
      <c r="E97" s="106"/>
      <c r="F97" s="108"/>
      <c r="G97" s="109"/>
      <c r="H97" s="108"/>
      <c r="I97" s="109"/>
      <c r="J97" s="108"/>
      <c r="K97" s="109"/>
      <c r="L97" s="111"/>
      <c r="M97" s="229"/>
      <c r="N97" s="111"/>
      <c r="O97" s="230"/>
      <c r="P97" s="185"/>
    </row>
    <row r="98" spans="1:16" ht="12.75">
      <c r="A98" s="147"/>
      <c r="B98" s="147"/>
      <c r="C98" s="147"/>
      <c r="D98" s="106"/>
      <c r="E98" s="106"/>
      <c r="F98" s="107"/>
      <c r="G98" s="109"/>
      <c r="H98" s="108"/>
      <c r="I98" s="109"/>
      <c r="J98" s="108"/>
      <c r="K98" s="110"/>
      <c r="L98" s="111"/>
      <c r="M98" s="146"/>
      <c r="N98" s="146"/>
      <c r="O98" s="15"/>
      <c r="P98" s="15"/>
    </row>
    <row r="99" spans="1:16" ht="12.75" customHeight="1">
      <c r="A99" s="275" t="s">
        <v>0</v>
      </c>
      <c r="B99" s="275" t="s">
        <v>1</v>
      </c>
      <c r="C99" s="275" t="s">
        <v>2</v>
      </c>
      <c r="D99" s="11"/>
      <c r="E99" s="275" t="s">
        <v>6</v>
      </c>
      <c r="F99" s="276"/>
      <c r="G99" s="276"/>
      <c r="H99" s="276"/>
      <c r="I99" s="276"/>
      <c r="J99" s="276"/>
      <c r="K99" s="123"/>
      <c r="L99" s="123"/>
      <c r="M99" s="275" t="s">
        <v>5</v>
      </c>
      <c r="N99" s="277" t="s">
        <v>29</v>
      </c>
      <c r="O99" s="284" t="s">
        <v>9</v>
      </c>
      <c r="P99" s="284" t="s">
        <v>338</v>
      </c>
    </row>
    <row r="100" spans="1:16" ht="22.5">
      <c r="A100" s="276"/>
      <c r="B100" s="276"/>
      <c r="C100" s="276"/>
      <c r="D100" s="11" t="s">
        <v>4</v>
      </c>
      <c r="E100" s="11">
        <v>1</v>
      </c>
      <c r="F100" s="11">
        <v>2</v>
      </c>
      <c r="G100" s="11">
        <v>3</v>
      </c>
      <c r="H100" s="11">
        <v>4</v>
      </c>
      <c r="I100" s="11">
        <v>5</v>
      </c>
      <c r="J100" s="11">
        <v>6</v>
      </c>
      <c r="K100" s="11">
        <v>7</v>
      </c>
      <c r="L100" s="11">
        <v>8</v>
      </c>
      <c r="M100" s="276"/>
      <c r="N100" s="277"/>
      <c r="O100" s="284"/>
      <c r="P100" s="284"/>
    </row>
    <row r="101" spans="1:16" ht="33.75">
      <c r="A101" s="10"/>
      <c r="B101" s="10"/>
      <c r="C101" s="10"/>
      <c r="D101" s="11"/>
      <c r="E101" s="11" t="s">
        <v>25</v>
      </c>
      <c r="F101" s="11" t="s">
        <v>27</v>
      </c>
      <c r="G101" s="11" t="s">
        <v>30</v>
      </c>
      <c r="H101" s="11" t="s">
        <v>28</v>
      </c>
      <c r="I101" s="100" t="s">
        <v>641</v>
      </c>
      <c r="J101" s="11" t="s">
        <v>28</v>
      </c>
      <c r="K101" s="11" t="s">
        <v>26</v>
      </c>
      <c r="L101" s="11" t="s">
        <v>28</v>
      </c>
      <c r="M101" s="10"/>
      <c r="N101" s="53"/>
      <c r="O101" s="52"/>
      <c r="P101" s="52"/>
    </row>
    <row r="102" spans="1:16" ht="12.75">
      <c r="A102" s="133" t="s">
        <v>529</v>
      </c>
      <c r="B102" s="133" t="s">
        <v>94</v>
      </c>
      <c r="C102" s="133" t="s">
        <v>318</v>
      </c>
      <c r="D102" s="54">
        <v>17</v>
      </c>
      <c r="E102" s="89">
        <v>28</v>
      </c>
      <c r="F102" s="128">
        <v>37.323999999999998</v>
      </c>
      <c r="G102" s="84">
        <v>4.58</v>
      </c>
      <c r="H102" s="79">
        <v>7</v>
      </c>
      <c r="I102" s="87">
        <v>182</v>
      </c>
      <c r="J102" s="88">
        <v>7</v>
      </c>
      <c r="K102" s="87">
        <v>0.25</v>
      </c>
      <c r="L102" s="88">
        <v>14</v>
      </c>
      <c r="M102" s="135">
        <v>65.323999999999998</v>
      </c>
      <c r="N102" s="62">
        <v>1</v>
      </c>
      <c r="O102" s="134" t="s">
        <v>727</v>
      </c>
      <c r="P102" s="41" t="s">
        <v>267</v>
      </c>
    </row>
    <row r="103" spans="1:16" ht="12.75">
      <c r="A103" s="132" t="s">
        <v>537</v>
      </c>
      <c r="B103" s="132" t="s">
        <v>53</v>
      </c>
      <c r="C103" s="132" t="s">
        <v>156</v>
      </c>
      <c r="D103" s="54">
        <v>17</v>
      </c>
      <c r="E103" s="84">
        <v>26</v>
      </c>
      <c r="F103" s="128">
        <v>34.658000000000001</v>
      </c>
      <c r="G103" s="84">
        <v>4.1900000000000004</v>
      </c>
      <c r="H103" s="79">
        <v>10</v>
      </c>
      <c r="I103" s="85">
        <v>183</v>
      </c>
      <c r="J103" s="88">
        <v>7</v>
      </c>
      <c r="K103" s="85">
        <v>0.27</v>
      </c>
      <c r="L103" s="88">
        <v>13</v>
      </c>
      <c r="M103" s="135">
        <v>64.658000000000001</v>
      </c>
      <c r="N103" s="62">
        <v>2</v>
      </c>
      <c r="O103" s="134" t="s">
        <v>727</v>
      </c>
      <c r="P103" s="41" t="s">
        <v>95</v>
      </c>
    </row>
    <row r="104" spans="1:16" ht="25.5">
      <c r="A104" s="133" t="s">
        <v>522</v>
      </c>
      <c r="B104" s="133" t="s">
        <v>227</v>
      </c>
      <c r="C104" s="133" t="s">
        <v>188</v>
      </c>
      <c r="D104" s="54">
        <v>17</v>
      </c>
      <c r="E104" s="89">
        <v>27</v>
      </c>
      <c r="F104" s="128">
        <v>35.991</v>
      </c>
      <c r="G104" s="89">
        <v>5.0199999999999996</v>
      </c>
      <c r="H104" s="79">
        <v>6</v>
      </c>
      <c r="I104" s="87">
        <v>170</v>
      </c>
      <c r="J104" s="88">
        <v>3</v>
      </c>
      <c r="K104" s="87">
        <v>0.21</v>
      </c>
      <c r="L104" s="88">
        <v>16</v>
      </c>
      <c r="M104" s="135">
        <v>60.991</v>
      </c>
      <c r="N104" s="59">
        <v>3</v>
      </c>
      <c r="O104" s="134" t="s">
        <v>727</v>
      </c>
      <c r="P104" s="41" t="s">
        <v>95</v>
      </c>
    </row>
    <row r="105" spans="1:16" ht="12.75">
      <c r="A105" s="145"/>
      <c r="B105" s="145"/>
      <c r="C105" s="145"/>
      <c r="D105" s="106"/>
      <c r="E105" s="106"/>
      <c r="F105" s="107"/>
      <c r="G105" s="109"/>
      <c r="H105" s="108"/>
      <c r="I105" s="109"/>
      <c r="J105" s="108"/>
      <c r="K105" s="110"/>
      <c r="L105" s="111"/>
      <c r="M105" s="148"/>
      <c r="N105" s="149"/>
      <c r="O105" s="15"/>
      <c r="P105" s="15"/>
    </row>
    <row r="106" spans="1:16" ht="12.75" customHeight="1">
      <c r="A106" s="275" t="s">
        <v>0</v>
      </c>
      <c r="B106" s="275" t="s">
        <v>1</v>
      </c>
      <c r="C106" s="275" t="s">
        <v>2</v>
      </c>
      <c r="D106" s="11"/>
      <c r="E106" s="275" t="s">
        <v>6</v>
      </c>
      <c r="F106" s="276"/>
      <c r="G106" s="276"/>
      <c r="H106" s="276"/>
      <c r="I106" s="276"/>
      <c r="J106" s="276"/>
      <c r="K106" s="123"/>
      <c r="L106" s="123"/>
      <c r="M106" s="275" t="s">
        <v>5</v>
      </c>
      <c r="N106" s="277" t="s">
        <v>29</v>
      </c>
      <c r="O106" s="284" t="s">
        <v>9</v>
      </c>
      <c r="P106" s="284" t="s">
        <v>338</v>
      </c>
    </row>
    <row r="107" spans="1:16" ht="22.5">
      <c r="A107" s="276"/>
      <c r="B107" s="276"/>
      <c r="C107" s="276"/>
      <c r="D107" s="11" t="s">
        <v>4</v>
      </c>
      <c r="E107" s="11">
        <v>1</v>
      </c>
      <c r="F107" s="11">
        <v>2</v>
      </c>
      <c r="G107" s="11">
        <v>3</v>
      </c>
      <c r="H107" s="11">
        <v>4</v>
      </c>
      <c r="I107" s="11">
        <v>5</v>
      </c>
      <c r="J107" s="11">
        <v>6</v>
      </c>
      <c r="K107" s="11">
        <v>7</v>
      </c>
      <c r="L107" s="11">
        <v>8</v>
      </c>
      <c r="M107" s="276"/>
      <c r="N107" s="277"/>
      <c r="O107" s="284"/>
      <c r="P107" s="284"/>
    </row>
    <row r="108" spans="1:16" ht="33.75">
      <c r="A108" s="10"/>
      <c r="B108" s="10"/>
      <c r="C108" s="10"/>
      <c r="D108" s="11"/>
      <c r="E108" s="11" t="s">
        <v>25</v>
      </c>
      <c r="F108" s="11" t="s">
        <v>27</v>
      </c>
      <c r="G108" s="11" t="s">
        <v>30</v>
      </c>
      <c r="H108" s="11" t="s">
        <v>28</v>
      </c>
      <c r="I108" s="100" t="s">
        <v>641</v>
      </c>
      <c r="J108" s="11" t="s">
        <v>28</v>
      </c>
      <c r="K108" s="11" t="s">
        <v>26</v>
      </c>
      <c r="L108" s="11" t="s">
        <v>28</v>
      </c>
      <c r="M108" s="10"/>
      <c r="N108" s="53"/>
      <c r="O108" s="52"/>
      <c r="P108" s="52"/>
    </row>
    <row r="109" spans="1:16" ht="12.75">
      <c r="A109" s="133" t="s">
        <v>730</v>
      </c>
      <c r="B109" s="133" t="s">
        <v>593</v>
      </c>
      <c r="C109" s="133" t="s">
        <v>46</v>
      </c>
      <c r="D109" s="54">
        <v>17</v>
      </c>
      <c r="E109" s="54">
        <v>27</v>
      </c>
      <c r="F109" s="56">
        <v>35.991</v>
      </c>
      <c r="G109" s="57">
        <v>3.36</v>
      </c>
      <c r="H109" s="56">
        <v>14</v>
      </c>
      <c r="I109" s="57">
        <v>240</v>
      </c>
      <c r="J109" s="56">
        <v>17.5</v>
      </c>
      <c r="K109" s="58">
        <v>0.14000000000000001</v>
      </c>
      <c r="L109" s="59">
        <v>20</v>
      </c>
      <c r="M109" s="135">
        <v>87.491</v>
      </c>
      <c r="N109" s="62">
        <v>1</v>
      </c>
      <c r="O109" s="134" t="s">
        <v>727</v>
      </c>
      <c r="P109" s="41" t="s">
        <v>95</v>
      </c>
    </row>
    <row r="110" spans="1:16" ht="12.75">
      <c r="A110" s="132" t="s">
        <v>559</v>
      </c>
      <c r="B110" s="132" t="s">
        <v>299</v>
      </c>
      <c r="C110" s="132" t="s">
        <v>92</v>
      </c>
      <c r="D110" s="54">
        <v>17</v>
      </c>
      <c r="E110" s="54">
        <v>26</v>
      </c>
      <c r="F110" s="56">
        <v>34.658000000000001</v>
      </c>
      <c r="G110" s="57">
        <v>3.38</v>
      </c>
      <c r="H110" s="56">
        <v>14</v>
      </c>
      <c r="I110" s="57">
        <v>240</v>
      </c>
      <c r="J110" s="56">
        <v>17.5</v>
      </c>
      <c r="K110" s="58">
        <v>0.14000000000000001</v>
      </c>
      <c r="L110" s="59">
        <v>20</v>
      </c>
      <c r="M110" s="135">
        <v>86.158000000000001</v>
      </c>
      <c r="N110" s="62">
        <v>2</v>
      </c>
      <c r="O110" s="134" t="s">
        <v>727</v>
      </c>
      <c r="P110" s="41" t="s">
        <v>95</v>
      </c>
    </row>
    <row r="111" spans="1:16" ht="25.5">
      <c r="A111" s="133" t="s">
        <v>542</v>
      </c>
      <c r="B111" s="133" t="s">
        <v>102</v>
      </c>
      <c r="C111" s="133" t="s">
        <v>43</v>
      </c>
      <c r="D111" s="54">
        <v>17</v>
      </c>
      <c r="E111" s="54">
        <v>27</v>
      </c>
      <c r="F111" s="56">
        <v>35.991</v>
      </c>
      <c r="G111" s="57">
        <v>3.27</v>
      </c>
      <c r="H111" s="56">
        <v>15</v>
      </c>
      <c r="I111" s="57">
        <v>254</v>
      </c>
      <c r="J111" s="56">
        <v>19.5</v>
      </c>
      <c r="K111" s="58">
        <v>0.24</v>
      </c>
      <c r="L111" s="61">
        <v>15</v>
      </c>
      <c r="M111" s="156">
        <v>85.491</v>
      </c>
      <c r="N111" s="61">
        <v>3</v>
      </c>
      <c r="O111" s="134" t="s">
        <v>727</v>
      </c>
      <c r="P111" s="41" t="s">
        <v>95</v>
      </c>
    </row>
    <row r="115" spans="1:14" ht="15.75" customHeight="1"/>
    <row r="116" spans="1:14" ht="15.75" customHeight="1"/>
    <row r="118" spans="1:14" ht="9" customHeight="1"/>
    <row r="119" spans="1:14" ht="5.25" hidden="1" customHeight="1"/>
    <row r="120" spans="1:14" ht="12.75">
      <c r="A120" s="272" t="s">
        <v>1057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</row>
    <row r="121" spans="1:14" ht="24.75" customHeight="1">
      <c r="A121" s="271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</row>
    <row r="122" spans="1:14" ht="63.75">
      <c r="A122" s="69" t="s">
        <v>578</v>
      </c>
      <c r="B122" s="69" t="s">
        <v>579</v>
      </c>
      <c r="C122" s="69" t="s">
        <v>580</v>
      </c>
      <c r="D122" s="69" t="s">
        <v>581</v>
      </c>
      <c r="E122" s="69" t="s">
        <v>582</v>
      </c>
      <c r="F122" s="69" t="s">
        <v>583</v>
      </c>
      <c r="G122" s="69" t="s">
        <v>584</v>
      </c>
      <c r="H122" s="69" t="s">
        <v>585</v>
      </c>
      <c r="I122" s="69" t="s">
        <v>586</v>
      </c>
      <c r="J122" s="69" t="s">
        <v>587</v>
      </c>
      <c r="K122" s="69" t="s">
        <v>588</v>
      </c>
      <c r="L122" s="69" t="s">
        <v>589</v>
      </c>
      <c r="M122" s="69" t="s">
        <v>590</v>
      </c>
      <c r="N122" s="69" t="s">
        <v>591</v>
      </c>
    </row>
    <row r="123" spans="1:14">
      <c r="A123" s="70">
        <f>'5ю.'!P81</f>
        <v>100</v>
      </c>
      <c r="B123" s="72">
        <f>'5д.'!P95</f>
        <v>100</v>
      </c>
      <c r="C123" s="70">
        <f>'6ю.'!P68</f>
        <v>100</v>
      </c>
      <c r="D123" s="72">
        <f>'6д.'!P85</f>
        <v>100</v>
      </c>
      <c r="E123" s="70">
        <f>'7ю.'!P82</f>
        <v>98.412698412698404</v>
      </c>
      <c r="F123" s="72">
        <f>'7д'!P76</f>
        <v>94.642857142857139</v>
      </c>
      <c r="G123" s="70">
        <f>'8ю.'!P75</f>
        <v>100</v>
      </c>
      <c r="H123" s="72">
        <f>'8д.'!P77</f>
        <v>100</v>
      </c>
      <c r="I123" s="70">
        <f>'9ю.'!P77</f>
        <v>100</v>
      </c>
      <c r="J123" s="72">
        <f>'9д.'!P80</f>
        <v>100</v>
      </c>
      <c r="K123" s="70">
        <f>'10ю.'!P41</f>
        <v>100</v>
      </c>
      <c r="L123" s="73">
        <f>'10д.'!P46</f>
        <v>100</v>
      </c>
      <c r="M123" s="71">
        <f>'11ю.'!P47</f>
        <v>100</v>
      </c>
      <c r="N123" s="73">
        <f>'11д.'!P44</f>
        <v>92.592592592592595</v>
      </c>
    </row>
    <row r="124" spans="1:14">
      <c r="A124" s="273">
        <f>AVERAGE(A123:B123)</f>
        <v>100</v>
      </c>
      <c r="B124" s="274"/>
      <c r="C124" s="273">
        <f>AVERAGE(C123:D123)</f>
        <v>100</v>
      </c>
      <c r="D124" s="274"/>
      <c r="E124" s="273">
        <f>AVERAGE(E123:F123)</f>
        <v>96.527777777777771</v>
      </c>
      <c r="F124" s="274"/>
      <c r="G124" s="273">
        <f>AVERAGE(G123:H123)</f>
        <v>100</v>
      </c>
      <c r="H124" s="274"/>
      <c r="I124" s="273">
        <f>AVERAGE(I123:J123)</f>
        <v>100</v>
      </c>
      <c r="J124" s="274"/>
      <c r="K124" s="273">
        <f>AVERAGE(K123:L123)</f>
        <v>100</v>
      </c>
      <c r="L124" s="274"/>
      <c r="M124" s="273">
        <f>AVERAGE(M123:N123)</f>
        <v>96.296296296296305</v>
      </c>
      <c r="N124" s="274"/>
    </row>
    <row r="126" spans="1:14" ht="42" customHeight="1">
      <c r="A126" s="285" t="s">
        <v>1056</v>
      </c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</row>
    <row r="128" spans="1:14" ht="18.75">
      <c r="E128" s="269">
        <f>AVERAGE(A124:N124)</f>
        <v>98.974867724867735</v>
      </c>
      <c r="F128" s="270"/>
      <c r="G128" s="74" t="s">
        <v>575</v>
      </c>
    </row>
  </sheetData>
  <mergeCells count="130">
    <mergeCell ref="O80:O81"/>
    <mergeCell ref="P80:P81"/>
    <mergeCell ref="O87:O88"/>
    <mergeCell ref="P87:P88"/>
    <mergeCell ref="O99:O100"/>
    <mergeCell ref="P99:P100"/>
    <mergeCell ref="O106:O107"/>
    <mergeCell ref="P106:P107"/>
    <mergeCell ref="O58:O59"/>
    <mergeCell ref="P58:P59"/>
    <mergeCell ref="O73:O74"/>
    <mergeCell ref="P73:P74"/>
    <mergeCell ref="O66:O67"/>
    <mergeCell ref="P66:P67"/>
    <mergeCell ref="O51:O52"/>
    <mergeCell ref="P51:P52"/>
    <mergeCell ref="O44:O45"/>
    <mergeCell ref="P44:P45"/>
    <mergeCell ref="O37:O38"/>
    <mergeCell ref="P37:P38"/>
    <mergeCell ref="R4:R5"/>
    <mergeCell ref="A1:O1"/>
    <mergeCell ref="A2:O2"/>
    <mergeCell ref="A4:A5"/>
    <mergeCell ref="B4:B5"/>
    <mergeCell ref="C4:C5"/>
    <mergeCell ref="E4:J4"/>
    <mergeCell ref="O4:O5"/>
    <mergeCell ref="B11:B12"/>
    <mergeCell ref="C11:C12"/>
    <mergeCell ref="P11:P12"/>
    <mergeCell ref="A126:M126"/>
    <mergeCell ref="P4:P5"/>
    <mergeCell ref="Q4:Q5"/>
    <mergeCell ref="Q11:Q12"/>
    <mergeCell ref="Q18:Q19"/>
    <mergeCell ref="A34:O34"/>
    <mergeCell ref="A35:O35"/>
    <mergeCell ref="R11:R12"/>
    <mergeCell ref="E11:J11"/>
    <mergeCell ref="O11:O12"/>
    <mergeCell ref="A18:A19"/>
    <mergeCell ref="B18:B19"/>
    <mergeCell ref="C18:C19"/>
    <mergeCell ref="E18:J18"/>
    <mergeCell ref="O18:O19"/>
    <mergeCell ref="A11:A12"/>
    <mergeCell ref="P18:P19"/>
    <mergeCell ref="R18:R19"/>
    <mergeCell ref="A25:A26"/>
    <mergeCell ref="B25:B26"/>
    <mergeCell ref="C25:C26"/>
    <mergeCell ref="E25:J25"/>
    <mergeCell ref="O25:O26"/>
    <mergeCell ref="P25:P26"/>
    <mergeCell ref="Q25:Q26"/>
    <mergeCell ref="R25:R26"/>
    <mergeCell ref="A37:A38"/>
    <mergeCell ref="B37:B38"/>
    <mergeCell ref="C37:C38"/>
    <mergeCell ref="E37:J37"/>
    <mergeCell ref="M37:M38"/>
    <mergeCell ref="N37:N38"/>
    <mergeCell ref="A44:A45"/>
    <mergeCell ref="B44:B45"/>
    <mergeCell ref="C44:C45"/>
    <mergeCell ref="E44:J44"/>
    <mergeCell ref="M44:M45"/>
    <mergeCell ref="N44:N45"/>
    <mergeCell ref="A51:A52"/>
    <mergeCell ref="B51:B52"/>
    <mergeCell ref="C51:C52"/>
    <mergeCell ref="E51:J51"/>
    <mergeCell ref="M51:M52"/>
    <mergeCell ref="N51:N52"/>
    <mergeCell ref="A58:A59"/>
    <mergeCell ref="B58:B59"/>
    <mergeCell ref="C58:C59"/>
    <mergeCell ref="E58:J58"/>
    <mergeCell ref="M58:M59"/>
    <mergeCell ref="N58:N59"/>
    <mergeCell ref="A66:A67"/>
    <mergeCell ref="B66:B67"/>
    <mergeCell ref="C66:C67"/>
    <mergeCell ref="E66:J66"/>
    <mergeCell ref="M66:M67"/>
    <mergeCell ref="N66:N67"/>
    <mergeCell ref="A73:A74"/>
    <mergeCell ref="B73:B74"/>
    <mergeCell ref="C73:C74"/>
    <mergeCell ref="E73:J73"/>
    <mergeCell ref="M73:M74"/>
    <mergeCell ref="N73:N74"/>
    <mergeCell ref="A80:A81"/>
    <mergeCell ref="B80:B81"/>
    <mergeCell ref="C80:C81"/>
    <mergeCell ref="E80:J80"/>
    <mergeCell ref="M80:M81"/>
    <mergeCell ref="N80:N81"/>
    <mergeCell ref="A87:A88"/>
    <mergeCell ref="B87:B88"/>
    <mergeCell ref="C87:C88"/>
    <mergeCell ref="E87:J87"/>
    <mergeCell ref="M87:M88"/>
    <mergeCell ref="N87:N88"/>
    <mergeCell ref="A99:A100"/>
    <mergeCell ref="B99:B100"/>
    <mergeCell ref="C99:C100"/>
    <mergeCell ref="E99:J99"/>
    <mergeCell ref="M99:M100"/>
    <mergeCell ref="N99:N100"/>
    <mergeCell ref="I124:J124"/>
    <mergeCell ref="K124:L124"/>
    <mergeCell ref="M124:N124"/>
    <mergeCell ref="A106:A107"/>
    <mergeCell ref="B106:B107"/>
    <mergeCell ref="C106:C107"/>
    <mergeCell ref="E106:J106"/>
    <mergeCell ref="M106:M107"/>
    <mergeCell ref="N106:N107"/>
    <mergeCell ref="Q54:R54"/>
    <mergeCell ref="Q64:R64"/>
    <mergeCell ref="E128:F128"/>
    <mergeCell ref="A36:N36"/>
    <mergeCell ref="A3:N3"/>
    <mergeCell ref="A120:N121"/>
    <mergeCell ref="A124:B124"/>
    <mergeCell ref="C124:D124"/>
    <mergeCell ref="E124:F124"/>
    <mergeCell ref="G124:H124"/>
  </mergeCells>
  <pageMargins left="0.25" right="0.25" top="0.30208333333333331" bottom="0.33333333333333331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view="pageLayout" topLeftCell="A10" zoomScaleNormal="100" workbookViewId="0">
      <selection activeCell="A83" sqref="A83:J85"/>
    </sheetView>
  </sheetViews>
  <sheetFormatPr defaultRowHeight="12.75"/>
  <cols>
    <col min="1" max="1" width="15" customWidth="1"/>
    <col min="2" max="2" width="12.28515625" customWidth="1"/>
    <col min="3" max="3" width="15.7109375" customWidth="1"/>
    <col min="4" max="4" width="12.5703125" customWidth="1"/>
    <col min="5" max="5" width="7.5703125" customWidth="1"/>
    <col min="6" max="6" width="6.140625" customWidth="1"/>
    <col min="7" max="7" width="6" customWidth="1"/>
    <col min="8" max="8" width="6.28515625" customWidth="1"/>
    <col min="9" max="9" width="5.28515625" customWidth="1"/>
    <col min="10" max="11" width="6.28515625" customWidth="1"/>
    <col min="12" max="12" width="7.5703125" customWidth="1"/>
    <col min="13" max="13" width="7.140625" customWidth="1"/>
    <col min="14" max="14" width="7.5703125" customWidth="1"/>
    <col min="15" max="15" width="5.28515625" customWidth="1"/>
    <col min="17" max="19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348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 t="s">
        <v>1060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9" ht="15.75">
      <c r="A8" s="253" t="s">
        <v>12</v>
      </c>
      <c r="B8" s="253"/>
      <c r="C8" s="253"/>
      <c r="D8" s="163" t="s">
        <v>895</v>
      </c>
      <c r="E8" s="163"/>
      <c r="F8" s="163"/>
      <c r="G8" s="163"/>
      <c r="H8" s="163"/>
      <c r="I8" s="163"/>
      <c r="J8" s="163"/>
      <c r="K8" s="163"/>
      <c r="L8" s="163"/>
    </row>
    <row r="9" spans="1:19" ht="15.75">
      <c r="A9" s="255" t="s">
        <v>13</v>
      </c>
      <c r="B9" s="255"/>
      <c r="C9" s="255"/>
      <c r="D9" s="255"/>
      <c r="E9" s="254"/>
      <c r="F9" s="254"/>
      <c r="G9" s="254"/>
      <c r="H9" s="254"/>
      <c r="I9" s="254"/>
      <c r="J9" s="254"/>
      <c r="K9" s="254"/>
      <c r="L9" s="254"/>
    </row>
    <row r="10" spans="1:19" s="75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/>
      <c r="N10"/>
      <c r="O10"/>
      <c r="P10"/>
      <c r="Q10" s="15"/>
      <c r="R10" s="76"/>
      <c r="S10" s="76"/>
    </row>
    <row r="11" spans="1:19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P11" s="75"/>
    </row>
    <row r="12" spans="1:19" ht="15.75" customHeight="1">
      <c r="A12" s="249" t="s">
        <v>799</v>
      </c>
      <c r="B12" s="249"/>
      <c r="C12" s="249"/>
      <c r="D12" s="250" t="s">
        <v>3</v>
      </c>
      <c r="E12" s="250" t="s">
        <v>9</v>
      </c>
      <c r="F12" s="240" t="s">
        <v>800</v>
      </c>
      <c r="G12" s="241"/>
      <c r="H12" s="244" t="s">
        <v>801</v>
      </c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ht="36" customHeight="1">
      <c r="A13" s="249"/>
      <c r="B13" s="249"/>
      <c r="C13" s="249"/>
      <c r="D13" s="251"/>
      <c r="E13" s="251"/>
      <c r="F13" s="242"/>
      <c r="G13" s="243"/>
      <c r="H13" s="233" t="s">
        <v>803</v>
      </c>
      <c r="I13" s="233"/>
      <c r="J13" s="233" t="s">
        <v>804</v>
      </c>
      <c r="K13" s="233"/>
      <c r="L13" s="233" t="s">
        <v>805</v>
      </c>
      <c r="M13" s="233"/>
      <c r="N13" s="239" t="s">
        <v>806</v>
      </c>
      <c r="O13" s="234"/>
      <c r="P13" s="231" t="s">
        <v>807</v>
      </c>
      <c r="Q13" s="231" t="s">
        <v>808</v>
      </c>
      <c r="R13"/>
      <c r="S13"/>
    </row>
    <row r="14" spans="1:19" ht="12.75" customHeight="1">
      <c r="A14" s="249"/>
      <c r="B14" s="249"/>
      <c r="C14" s="249"/>
      <c r="D14" s="251"/>
      <c r="E14" s="251"/>
      <c r="F14" s="233" t="s">
        <v>802</v>
      </c>
      <c r="G14" s="233"/>
      <c r="H14" s="233" t="s">
        <v>809</v>
      </c>
      <c r="I14" s="233"/>
      <c r="J14" s="235" t="s">
        <v>641</v>
      </c>
      <c r="K14" s="236"/>
      <c r="L14" s="239" t="s">
        <v>713</v>
      </c>
      <c r="M14" s="234"/>
      <c r="N14" s="239" t="s">
        <v>810</v>
      </c>
      <c r="O14" s="234"/>
      <c r="P14" s="232"/>
      <c r="Q14" s="246"/>
      <c r="R14"/>
      <c r="S14"/>
    </row>
    <row r="15" spans="1:19" ht="12.75" customHeight="1">
      <c r="A15" s="249"/>
      <c r="B15" s="249"/>
      <c r="C15" s="249"/>
      <c r="D15" s="251"/>
      <c r="E15" s="251"/>
      <c r="F15" s="164"/>
      <c r="G15" s="165"/>
      <c r="H15" s="233" t="s">
        <v>811</v>
      </c>
      <c r="I15" s="233"/>
      <c r="J15" s="237"/>
      <c r="K15" s="238"/>
      <c r="L15" s="233"/>
      <c r="M15" s="233"/>
      <c r="N15" s="233"/>
      <c r="O15" s="233"/>
      <c r="P15" s="166"/>
      <c r="Q15" s="246"/>
      <c r="R15"/>
      <c r="S15"/>
    </row>
    <row r="16" spans="1:19" ht="12.75" customHeight="1">
      <c r="A16" s="249"/>
      <c r="B16" s="249"/>
      <c r="C16" s="249"/>
      <c r="D16" s="251"/>
      <c r="E16" s="251"/>
      <c r="F16" s="234" t="s">
        <v>813</v>
      </c>
      <c r="G16" s="233" t="s">
        <v>814</v>
      </c>
      <c r="H16" s="233" t="s">
        <v>815</v>
      </c>
      <c r="I16" s="233" t="s">
        <v>814</v>
      </c>
      <c r="J16" s="231" t="s">
        <v>816</v>
      </c>
      <c r="K16" s="233" t="s">
        <v>814</v>
      </c>
      <c r="L16" s="231" t="s">
        <v>817</v>
      </c>
      <c r="M16" s="233" t="s">
        <v>814</v>
      </c>
      <c r="N16" s="231" t="s">
        <v>28</v>
      </c>
      <c r="O16" s="233" t="s">
        <v>814</v>
      </c>
      <c r="P16" s="166"/>
      <c r="Q16" s="246"/>
      <c r="R16"/>
      <c r="S16"/>
    </row>
    <row r="17" spans="1:19">
      <c r="A17" s="249"/>
      <c r="B17" s="249"/>
      <c r="C17" s="249"/>
      <c r="D17" s="252"/>
      <c r="E17" s="252"/>
      <c r="F17" s="234"/>
      <c r="G17" s="233"/>
      <c r="H17" s="233"/>
      <c r="I17" s="233"/>
      <c r="J17" s="232"/>
      <c r="K17" s="233"/>
      <c r="L17" s="232"/>
      <c r="M17" s="233"/>
      <c r="N17" s="232"/>
      <c r="O17" s="233"/>
      <c r="P17" s="166"/>
      <c r="Q17" s="232"/>
      <c r="R17"/>
      <c r="S17"/>
    </row>
    <row r="18" spans="1:19">
      <c r="A18" s="133" t="s">
        <v>560</v>
      </c>
      <c r="B18" s="133" t="s">
        <v>721</v>
      </c>
      <c r="C18" s="133" t="s">
        <v>60</v>
      </c>
      <c r="D18" s="157">
        <v>1</v>
      </c>
      <c r="E18" s="77" t="s">
        <v>738</v>
      </c>
      <c r="F18" s="167">
        <v>5</v>
      </c>
      <c r="G18" s="168">
        <v>5</v>
      </c>
      <c r="H18" s="35">
        <v>28</v>
      </c>
      <c r="I18" s="169">
        <v>20</v>
      </c>
      <c r="J18" s="170">
        <v>190</v>
      </c>
      <c r="K18" s="168">
        <v>17.5</v>
      </c>
      <c r="L18" s="171">
        <v>7.8</v>
      </c>
      <c r="M18" s="168">
        <v>16</v>
      </c>
      <c r="N18" s="35">
        <v>10</v>
      </c>
      <c r="O18" s="168">
        <v>11</v>
      </c>
      <c r="P18" s="169">
        <v>69.5</v>
      </c>
      <c r="Q18" s="172">
        <v>1</v>
      </c>
      <c r="R18"/>
      <c r="S18"/>
    </row>
    <row r="19" spans="1:19">
      <c r="A19" s="286" t="s">
        <v>722</v>
      </c>
      <c r="B19" s="286" t="s">
        <v>85</v>
      </c>
      <c r="C19" s="286" t="s">
        <v>106</v>
      </c>
      <c r="D19" s="157">
        <v>2</v>
      </c>
      <c r="E19" s="82" t="s">
        <v>739</v>
      </c>
      <c r="F19" s="170">
        <v>7</v>
      </c>
      <c r="G19" s="168">
        <v>7</v>
      </c>
      <c r="H19" s="170">
        <v>26</v>
      </c>
      <c r="I19" s="169">
        <v>20</v>
      </c>
      <c r="J19" s="170">
        <v>174</v>
      </c>
      <c r="K19" s="168">
        <v>13.5</v>
      </c>
      <c r="L19" s="170">
        <v>8.5</v>
      </c>
      <c r="M19" s="168">
        <v>12.5</v>
      </c>
      <c r="N19" s="170">
        <v>12</v>
      </c>
      <c r="O19" s="168">
        <v>13</v>
      </c>
      <c r="P19" s="169">
        <v>66</v>
      </c>
      <c r="Q19" s="172">
        <v>2</v>
      </c>
      <c r="R19"/>
      <c r="S19"/>
    </row>
    <row r="20" spans="1:19">
      <c r="A20" s="133" t="s">
        <v>724</v>
      </c>
      <c r="B20" s="133" t="s">
        <v>250</v>
      </c>
      <c r="C20" s="133" t="s">
        <v>90</v>
      </c>
      <c r="D20" s="157">
        <v>3</v>
      </c>
      <c r="E20" s="77" t="s">
        <v>738</v>
      </c>
      <c r="F20" s="167">
        <v>4</v>
      </c>
      <c r="G20" s="168">
        <v>4</v>
      </c>
      <c r="H20" s="170">
        <v>20</v>
      </c>
      <c r="I20" s="169">
        <v>17.5</v>
      </c>
      <c r="J20" s="170">
        <v>185</v>
      </c>
      <c r="K20" s="168">
        <v>16</v>
      </c>
      <c r="L20" s="171">
        <v>8.5</v>
      </c>
      <c r="M20" s="168">
        <v>12.5</v>
      </c>
      <c r="N20" s="35">
        <v>13</v>
      </c>
      <c r="O20" s="168">
        <v>14</v>
      </c>
      <c r="P20" s="169">
        <v>64</v>
      </c>
      <c r="Q20" s="172">
        <v>3</v>
      </c>
      <c r="R20"/>
      <c r="S20"/>
    </row>
    <row r="21" spans="1:19">
      <c r="A21" s="133" t="s">
        <v>740</v>
      </c>
      <c r="B21" s="133" t="s">
        <v>75</v>
      </c>
      <c r="C21" s="133" t="s">
        <v>46</v>
      </c>
      <c r="D21" s="157">
        <v>4</v>
      </c>
      <c r="E21" s="77" t="s">
        <v>741</v>
      </c>
      <c r="F21" s="167">
        <v>5</v>
      </c>
      <c r="G21" s="168">
        <v>5</v>
      </c>
      <c r="H21" s="35">
        <v>30</v>
      </c>
      <c r="I21" s="169">
        <v>20</v>
      </c>
      <c r="J21" s="170">
        <v>170</v>
      </c>
      <c r="K21" s="168">
        <v>12.5</v>
      </c>
      <c r="L21" s="171">
        <v>8.1</v>
      </c>
      <c r="M21" s="168">
        <v>14.5</v>
      </c>
      <c r="N21" s="35">
        <v>8</v>
      </c>
      <c r="O21" s="168">
        <v>9</v>
      </c>
      <c r="P21" s="169">
        <v>61</v>
      </c>
      <c r="Q21" s="172">
        <v>4</v>
      </c>
      <c r="R21"/>
      <c r="S21"/>
    </row>
    <row r="22" spans="1:19">
      <c r="A22" s="133" t="s">
        <v>742</v>
      </c>
      <c r="B22" s="133" t="s">
        <v>475</v>
      </c>
      <c r="C22" s="133" t="s">
        <v>70</v>
      </c>
      <c r="D22" s="157">
        <v>5</v>
      </c>
      <c r="E22" s="77" t="s">
        <v>743</v>
      </c>
      <c r="F22" s="167">
        <v>10</v>
      </c>
      <c r="G22" s="168">
        <v>10</v>
      </c>
      <c r="H22" s="35">
        <v>31</v>
      </c>
      <c r="I22" s="169">
        <v>20</v>
      </c>
      <c r="J22" s="35">
        <v>160</v>
      </c>
      <c r="K22" s="168">
        <v>10</v>
      </c>
      <c r="L22" s="171">
        <v>7.6</v>
      </c>
      <c r="M22" s="168">
        <v>17</v>
      </c>
      <c r="N22" s="35">
        <v>2</v>
      </c>
      <c r="O22" s="168">
        <v>3</v>
      </c>
      <c r="P22" s="169">
        <v>60</v>
      </c>
      <c r="Q22" s="172">
        <v>5</v>
      </c>
      <c r="R22"/>
      <c r="S22"/>
    </row>
    <row r="23" spans="1:19">
      <c r="A23" s="133" t="s">
        <v>744</v>
      </c>
      <c r="B23" s="133" t="s">
        <v>745</v>
      </c>
      <c r="C23" s="133" t="s">
        <v>746</v>
      </c>
      <c r="D23" s="157">
        <v>6</v>
      </c>
      <c r="E23" s="77" t="s">
        <v>738</v>
      </c>
      <c r="F23" s="167">
        <v>5</v>
      </c>
      <c r="G23" s="168">
        <v>5</v>
      </c>
      <c r="H23" s="170">
        <v>18</v>
      </c>
      <c r="I23" s="169">
        <v>16.5</v>
      </c>
      <c r="J23" s="170">
        <v>185</v>
      </c>
      <c r="K23" s="168">
        <v>16</v>
      </c>
      <c r="L23" s="171">
        <v>8.5</v>
      </c>
      <c r="M23" s="168">
        <v>12.5</v>
      </c>
      <c r="N23" s="35">
        <v>9</v>
      </c>
      <c r="O23" s="168">
        <v>10</v>
      </c>
      <c r="P23" s="169">
        <v>60</v>
      </c>
      <c r="Q23" s="172">
        <v>6</v>
      </c>
      <c r="R23"/>
      <c r="S23"/>
    </row>
    <row r="24" spans="1:19">
      <c r="A24" s="133" t="s">
        <v>747</v>
      </c>
      <c r="B24" s="133" t="s">
        <v>42</v>
      </c>
      <c r="C24" s="133" t="s">
        <v>90</v>
      </c>
      <c r="D24" s="157">
        <v>7</v>
      </c>
      <c r="E24" s="77" t="s">
        <v>739</v>
      </c>
      <c r="F24" s="167">
        <v>9</v>
      </c>
      <c r="G24" s="168">
        <v>9</v>
      </c>
      <c r="H24" s="170"/>
      <c r="I24" s="169">
        <v>0</v>
      </c>
      <c r="J24" s="170">
        <v>194</v>
      </c>
      <c r="K24" s="168">
        <v>18.5</v>
      </c>
      <c r="L24" s="170">
        <v>7.3</v>
      </c>
      <c r="M24" s="168">
        <v>18.5</v>
      </c>
      <c r="N24" s="170">
        <v>11</v>
      </c>
      <c r="O24" s="168">
        <v>12</v>
      </c>
      <c r="P24" s="169">
        <v>58</v>
      </c>
      <c r="Q24" s="172">
        <v>7</v>
      </c>
      <c r="R24"/>
      <c r="S24"/>
    </row>
    <row r="25" spans="1:19">
      <c r="A25" s="133" t="s">
        <v>748</v>
      </c>
      <c r="B25" s="133" t="s">
        <v>323</v>
      </c>
      <c r="C25" s="133" t="s">
        <v>324</v>
      </c>
      <c r="D25" s="157">
        <v>8</v>
      </c>
      <c r="E25" s="77" t="s">
        <v>749</v>
      </c>
      <c r="F25" s="167">
        <v>9</v>
      </c>
      <c r="G25" s="168">
        <v>9</v>
      </c>
      <c r="H25" s="35">
        <v>29</v>
      </c>
      <c r="I25" s="169">
        <v>20</v>
      </c>
      <c r="J25" s="170">
        <v>148</v>
      </c>
      <c r="K25" s="168">
        <v>8</v>
      </c>
      <c r="L25" s="171">
        <v>8.8000000000000007</v>
      </c>
      <c r="M25" s="168">
        <v>11</v>
      </c>
      <c r="N25" s="35">
        <v>9</v>
      </c>
      <c r="O25" s="168">
        <v>10</v>
      </c>
      <c r="P25" s="169">
        <v>58</v>
      </c>
      <c r="Q25" s="172">
        <v>8</v>
      </c>
      <c r="R25"/>
      <c r="S25"/>
    </row>
    <row r="26" spans="1:19">
      <c r="A26" s="133" t="s">
        <v>750</v>
      </c>
      <c r="B26" s="133" t="s">
        <v>42</v>
      </c>
      <c r="C26" s="133" t="s">
        <v>41</v>
      </c>
      <c r="D26" s="157">
        <v>9</v>
      </c>
      <c r="E26" s="77" t="s">
        <v>739</v>
      </c>
      <c r="F26" s="167">
        <v>8</v>
      </c>
      <c r="G26" s="168">
        <v>8</v>
      </c>
      <c r="H26" s="35">
        <v>16</v>
      </c>
      <c r="I26" s="169">
        <v>15.5</v>
      </c>
      <c r="J26" s="35">
        <v>162</v>
      </c>
      <c r="K26" s="168">
        <v>10.5</v>
      </c>
      <c r="L26" s="171">
        <v>8.3000000000000007</v>
      </c>
      <c r="M26" s="168">
        <v>13.5</v>
      </c>
      <c r="N26" s="35">
        <v>9</v>
      </c>
      <c r="O26" s="168">
        <v>10</v>
      </c>
      <c r="P26" s="169">
        <v>57.5</v>
      </c>
      <c r="Q26" s="172">
        <v>9</v>
      </c>
      <c r="R26"/>
      <c r="S26"/>
    </row>
    <row r="27" spans="1:19">
      <c r="A27" s="286" t="s">
        <v>751</v>
      </c>
      <c r="B27" s="286" t="s">
        <v>332</v>
      </c>
      <c r="C27" s="286" t="s">
        <v>70</v>
      </c>
      <c r="D27" s="157">
        <v>10</v>
      </c>
      <c r="E27" s="82" t="s">
        <v>741</v>
      </c>
      <c r="F27" s="14">
        <v>6</v>
      </c>
      <c r="G27" s="168">
        <v>6</v>
      </c>
      <c r="H27" s="35">
        <v>36</v>
      </c>
      <c r="I27" s="169">
        <v>20</v>
      </c>
      <c r="J27" s="170">
        <v>165</v>
      </c>
      <c r="K27" s="168">
        <v>11</v>
      </c>
      <c r="L27" s="171">
        <v>7.8</v>
      </c>
      <c r="M27" s="168">
        <v>16</v>
      </c>
      <c r="N27" s="35">
        <v>-3</v>
      </c>
      <c r="O27" s="168">
        <v>0</v>
      </c>
      <c r="P27" s="169">
        <v>53</v>
      </c>
      <c r="Q27" s="172">
        <v>10</v>
      </c>
      <c r="R27"/>
      <c r="S27"/>
    </row>
    <row r="28" spans="1:19">
      <c r="A28" s="133" t="s">
        <v>752</v>
      </c>
      <c r="B28" s="133" t="s">
        <v>45</v>
      </c>
      <c r="C28" s="133" t="s">
        <v>106</v>
      </c>
      <c r="D28" s="157">
        <v>11</v>
      </c>
      <c r="E28" s="77" t="s">
        <v>741</v>
      </c>
      <c r="F28" s="170">
        <v>4</v>
      </c>
      <c r="G28" s="168">
        <v>4</v>
      </c>
      <c r="H28" s="170">
        <v>12</v>
      </c>
      <c r="I28" s="169">
        <v>14.5</v>
      </c>
      <c r="J28" s="170">
        <v>165</v>
      </c>
      <c r="K28" s="168">
        <v>11</v>
      </c>
      <c r="L28" s="171">
        <v>7.8</v>
      </c>
      <c r="M28" s="168">
        <v>16</v>
      </c>
      <c r="N28" s="35">
        <v>5</v>
      </c>
      <c r="O28" s="168">
        <v>6</v>
      </c>
      <c r="P28" s="169">
        <v>51.5</v>
      </c>
      <c r="Q28" s="172">
        <v>11</v>
      </c>
      <c r="R28"/>
      <c r="S28"/>
    </row>
    <row r="29" spans="1:19">
      <c r="A29" s="133" t="s">
        <v>753</v>
      </c>
      <c r="B29" s="133" t="s">
        <v>246</v>
      </c>
      <c r="C29" s="133" t="s">
        <v>152</v>
      </c>
      <c r="D29" s="157">
        <v>12</v>
      </c>
      <c r="E29" s="77" t="s">
        <v>749</v>
      </c>
      <c r="F29" s="170">
        <v>8</v>
      </c>
      <c r="G29" s="168">
        <v>8</v>
      </c>
      <c r="H29" s="170">
        <v>29</v>
      </c>
      <c r="I29" s="169">
        <v>20</v>
      </c>
      <c r="J29" s="170"/>
      <c r="K29" s="168">
        <v>0</v>
      </c>
      <c r="L29" s="170">
        <v>7.3</v>
      </c>
      <c r="M29" s="168">
        <v>18.5</v>
      </c>
      <c r="N29" s="170">
        <v>4</v>
      </c>
      <c r="O29" s="168">
        <v>5</v>
      </c>
      <c r="P29" s="169">
        <v>51.5</v>
      </c>
      <c r="Q29" s="172">
        <v>12</v>
      </c>
      <c r="R29"/>
      <c r="S29"/>
    </row>
    <row r="30" spans="1:19">
      <c r="A30" s="133" t="s">
        <v>754</v>
      </c>
      <c r="B30" s="133" t="s">
        <v>130</v>
      </c>
      <c r="C30" s="133" t="s">
        <v>90</v>
      </c>
      <c r="D30" s="157">
        <v>13</v>
      </c>
      <c r="E30" s="77" t="s">
        <v>743</v>
      </c>
      <c r="F30" s="167">
        <v>9</v>
      </c>
      <c r="G30" s="168">
        <v>9</v>
      </c>
      <c r="H30" s="170">
        <v>20</v>
      </c>
      <c r="I30" s="169">
        <v>17.5</v>
      </c>
      <c r="J30" s="170">
        <v>163</v>
      </c>
      <c r="K30" s="168">
        <v>10.5</v>
      </c>
      <c r="L30" s="170"/>
      <c r="M30" s="168">
        <v>0</v>
      </c>
      <c r="N30" s="170">
        <v>11</v>
      </c>
      <c r="O30" s="168">
        <v>12</v>
      </c>
      <c r="P30" s="169">
        <v>49</v>
      </c>
      <c r="Q30" s="172">
        <v>13</v>
      </c>
      <c r="R30"/>
      <c r="S30"/>
    </row>
    <row r="31" spans="1:19">
      <c r="A31" s="133" t="s">
        <v>755</v>
      </c>
      <c r="B31" s="133" t="s">
        <v>756</v>
      </c>
      <c r="C31" s="133" t="s">
        <v>92</v>
      </c>
      <c r="D31" s="157">
        <v>14</v>
      </c>
      <c r="E31" s="77" t="s">
        <v>739</v>
      </c>
      <c r="F31" s="167">
        <v>5</v>
      </c>
      <c r="G31" s="168">
        <v>5</v>
      </c>
      <c r="H31" s="170">
        <v>28</v>
      </c>
      <c r="I31" s="169">
        <v>20</v>
      </c>
      <c r="J31" s="170">
        <v>155</v>
      </c>
      <c r="K31" s="168">
        <v>9</v>
      </c>
      <c r="L31" s="170">
        <v>8.3000000000000007</v>
      </c>
      <c r="M31" s="168">
        <v>13.5</v>
      </c>
      <c r="N31" s="170">
        <v>-10</v>
      </c>
      <c r="O31" s="168">
        <v>0</v>
      </c>
      <c r="P31" s="169">
        <v>47.5</v>
      </c>
      <c r="Q31" s="172">
        <v>14</v>
      </c>
      <c r="R31"/>
      <c r="S31"/>
    </row>
    <row r="32" spans="1:19">
      <c r="A32" s="133" t="s">
        <v>386</v>
      </c>
      <c r="B32" s="133" t="s">
        <v>332</v>
      </c>
      <c r="C32" s="133" t="s">
        <v>757</v>
      </c>
      <c r="D32" s="157">
        <v>15</v>
      </c>
      <c r="E32" s="77" t="s">
        <v>738</v>
      </c>
      <c r="F32" s="167">
        <v>7</v>
      </c>
      <c r="G32" s="168">
        <v>7</v>
      </c>
      <c r="H32" s="35"/>
      <c r="I32" s="169">
        <v>0</v>
      </c>
      <c r="J32" s="35">
        <v>187</v>
      </c>
      <c r="K32" s="168">
        <v>16.5</v>
      </c>
      <c r="L32" s="171">
        <v>8.6</v>
      </c>
      <c r="M32" s="168">
        <v>12</v>
      </c>
      <c r="N32" s="35">
        <v>10</v>
      </c>
      <c r="O32" s="168">
        <v>11</v>
      </c>
      <c r="P32" s="169">
        <v>46.5</v>
      </c>
      <c r="Q32" s="172">
        <v>15</v>
      </c>
      <c r="R32"/>
      <c r="S32"/>
    </row>
    <row r="33" spans="1:19">
      <c r="A33" s="286" t="s">
        <v>134</v>
      </c>
      <c r="B33" s="286" t="s">
        <v>181</v>
      </c>
      <c r="C33" s="286" t="s">
        <v>70</v>
      </c>
      <c r="D33" s="157">
        <v>16</v>
      </c>
      <c r="E33" s="82" t="s">
        <v>741</v>
      </c>
      <c r="F33" s="167">
        <v>8</v>
      </c>
      <c r="G33" s="168">
        <v>8</v>
      </c>
      <c r="H33" s="170">
        <v>9</v>
      </c>
      <c r="I33" s="169">
        <v>12</v>
      </c>
      <c r="J33" s="170">
        <v>146</v>
      </c>
      <c r="K33" s="168">
        <v>8</v>
      </c>
      <c r="L33" s="170">
        <v>8.1</v>
      </c>
      <c r="M33" s="168">
        <v>14.5</v>
      </c>
      <c r="N33" s="170">
        <v>2</v>
      </c>
      <c r="O33" s="168">
        <v>3</v>
      </c>
      <c r="P33" s="169">
        <v>45.5</v>
      </c>
      <c r="Q33" s="172">
        <v>16</v>
      </c>
      <c r="R33"/>
      <c r="S33"/>
    </row>
    <row r="34" spans="1:19">
      <c r="A34" s="133" t="s">
        <v>758</v>
      </c>
      <c r="B34" s="133" t="s">
        <v>568</v>
      </c>
      <c r="C34" s="133" t="s">
        <v>287</v>
      </c>
      <c r="D34" s="157">
        <v>17</v>
      </c>
      <c r="E34" s="77" t="s">
        <v>738</v>
      </c>
      <c r="F34" s="167">
        <v>5</v>
      </c>
      <c r="G34" s="168">
        <v>5</v>
      </c>
      <c r="H34" s="170">
        <v>9</v>
      </c>
      <c r="I34" s="169">
        <v>12</v>
      </c>
      <c r="J34" s="170">
        <v>156</v>
      </c>
      <c r="K34" s="168">
        <v>9.5</v>
      </c>
      <c r="L34" s="171">
        <v>8.4</v>
      </c>
      <c r="M34" s="168">
        <v>13</v>
      </c>
      <c r="N34" s="35">
        <v>5</v>
      </c>
      <c r="O34" s="168">
        <v>6</v>
      </c>
      <c r="P34" s="169">
        <v>45.5</v>
      </c>
      <c r="Q34" s="172">
        <v>17</v>
      </c>
      <c r="R34"/>
      <c r="S34"/>
    </row>
    <row r="35" spans="1:19">
      <c r="A35" s="133" t="s">
        <v>759</v>
      </c>
      <c r="B35" s="133" t="s">
        <v>513</v>
      </c>
      <c r="C35" s="133" t="s">
        <v>90</v>
      </c>
      <c r="D35" s="157">
        <v>18</v>
      </c>
      <c r="E35" s="77" t="s">
        <v>749</v>
      </c>
      <c r="F35" s="167">
        <v>8</v>
      </c>
      <c r="G35" s="168">
        <v>8</v>
      </c>
      <c r="H35" s="35">
        <v>14</v>
      </c>
      <c r="I35" s="169">
        <v>14.5</v>
      </c>
      <c r="J35" s="170"/>
      <c r="K35" s="168">
        <v>0</v>
      </c>
      <c r="L35" s="171">
        <v>7.5</v>
      </c>
      <c r="M35" s="168">
        <v>17.5</v>
      </c>
      <c r="N35" s="35">
        <v>4</v>
      </c>
      <c r="O35" s="168">
        <v>5</v>
      </c>
      <c r="P35" s="169">
        <v>45</v>
      </c>
      <c r="Q35" s="172">
        <v>18</v>
      </c>
      <c r="R35"/>
      <c r="S35"/>
    </row>
    <row r="36" spans="1:19">
      <c r="A36" s="133" t="s">
        <v>760</v>
      </c>
      <c r="B36" s="133" t="s">
        <v>102</v>
      </c>
      <c r="C36" s="133" t="s">
        <v>41</v>
      </c>
      <c r="D36" s="157">
        <v>19</v>
      </c>
      <c r="E36" s="77" t="s">
        <v>743</v>
      </c>
      <c r="F36" s="167">
        <v>10</v>
      </c>
      <c r="G36" s="168">
        <v>10</v>
      </c>
      <c r="H36" s="35">
        <v>26</v>
      </c>
      <c r="I36" s="169">
        <v>20</v>
      </c>
      <c r="J36" s="35"/>
      <c r="K36" s="168">
        <v>0</v>
      </c>
      <c r="L36" s="171">
        <v>8.1999999999999993</v>
      </c>
      <c r="M36" s="168">
        <v>14</v>
      </c>
      <c r="N36" s="35"/>
      <c r="O36" s="168">
        <v>0</v>
      </c>
      <c r="P36" s="169">
        <v>44</v>
      </c>
      <c r="Q36" s="172">
        <v>19</v>
      </c>
      <c r="R36"/>
      <c r="S36"/>
    </row>
    <row r="37" spans="1:19">
      <c r="A37" s="286" t="s">
        <v>761</v>
      </c>
      <c r="B37" s="286" t="s">
        <v>332</v>
      </c>
      <c r="C37" s="286" t="s">
        <v>78</v>
      </c>
      <c r="D37" s="157">
        <v>20</v>
      </c>
      <c r="E37" s="82" t="s">
        <v>738</v>
      </c>
      <c r="F37" s="167">
        <v>6</v>
      </c>
      <c r="G37" s="168">
        <v>6</v>
      </c>
      <c r="H37" s="170"/>
      <c r="I37" s="169">
        <v>0</v>
      </c>
      <c r="J37" s="170">
        <v>172</v>
      </c>
      <c r="K37" s="168">
        <v>13</v>
      </c>
      <c r="L37" s="171">
        <v>8.5</v>
      </c>
      <c r="M37" s="168">
        <v>12.5</v>
      </c>
      <c r="N37" s="35">
        <v>9</v>
      </c>
      <c r="O37" s="168">
        <v>10</v>
      </c>
      <c r="P37" s="169">
        <v>41.5</v>
      </c>
      <c r="Q37" s="172">
        <v>20</v>
      </c>
      <c r="R37"/>
      <c r="S37"/>
    </row>
    <row r="38" spans="1:19">
      <c r="A38" s="133" t="s">
        <v>762</v>
      </c>
      <c r="B38" s="133" t="s">
        <v>45</v>
      </c>
      <c r="C38" s="133" t="s">
        <v>334</v>
      </c>
      <c r="D38" s="157">
        <v>21</v>
      </c>
      <c r="E38" s="77" t="s">
        <v>741</v>
      </c>
      <c r="F38" s="167">
        <v>8</v>
      </c>
      <c r="G38" s="168">
        <v>8</v>
      </c>
      <c r="H38" s="170">
        <v>13</v>
      </c>
      <c r="I38" s="169">
        <v>14</v>
      </c>
      <c r="J38" s="170">
        <v>160</v>
      </c>
      <c r="K38" s="168">
        <v>10</v>
      </c>
      <c r="L38" s="171"/>
      <c r="M38" s="168">
        <v>0</v>
      </c>
      <c r="N38" s="35">
        <v>8</v>
      </c>
      <c r="O38" s="168">
        <v>9</v>
      </c>
      <c r="P38" s="169">
        <v>41</v>
      </c>
      <c r="Q38" s="172">
        <v>21</v>
      </c>
      <c r="R38"/>
      <c r="S38"/>
    </row>
    <row r="39" spans="1:19">
      <c r="A39" s="133" t="s">
        <v>763</v>
      </c>
      <c r="B39" s="133" t="s">
        <v>178</v>
      </c>
      <c r="C39" s="133" t="s">
        <v>41</v>
      </c>
      <c r="D39" s="157">
        <v>22</v>
      </c>
      <c r="E39" s="77" t="s">
        <v>749</v>
      </c>
      <c r="F39" s="167">
        <v>9</v>
      </c>
      <c r="G39" s="168">
        <v>9</v>
      </c>
      <c r="H39" s="35">
        <v>13</v>
      </c>
      <c r="I39" s="169">
        <v>14</v>
      </c>
      <c r="J39" s="35"/>
      <c r="K39" s="168">
        <v>0</v>
      </c>
      <c r="L39" s="171">
        <v>9.1</v>
      </c>
      <c r="M39" s="168">
        <v>9</v>
      </c>
      <c r="N39" s="35">
        <v>6</v>
      </c>
      <c r="O39" s="168">
        <v>7</v>
      </c>
      <c r="P39" s="169">
        <v>39</v>
      </c>
      <c r="Q39" s="172">
        <v>22</v>
      </c>
      <c r="R39"/>
      <c r="S39"/>
    </row>
    <row r="40" spans="1:19">
      <c r="A40" s="286" t="s">
        <v>764</v>
      </c>
      <c r="B40" s="286" t="s">
        <v>85</v>
      </c>
      <c r="C40" s="286" t="s">
        <v>90</v>
      </c>
      <c r="D40" s="157">
        <v>23</v>
      </c>
      <c r="E40" s="82" t="s">
        <v>743</v>
      </c>
      <c r="F40" s="170">
        <v>7</v>
      </c>
      <c r="G40" s="168">
        <v>7</v>
      </c>
      <c r="H40" s="170">
        <v>19</v>
      </c>
      <c r="I40" s="169">
        <v>17</v>
      </c>
      <c r="J40" s="170">
        <v>170</v>
      </c>
      <c r="K40" s="168">
        <v>12.5</v>
      </c>
      <c r="L40" s="171"/>
      <c r="M40" s="168">
        <v>0</v>
      </c>
      <c r="N40" s="35">
        <v>1</v>
      </c>
      <c r="O40" s="168">
        <v>2</v>
      </c>
      <c r="P40" s="169">
        <v>38.5</v>
      </c>
      <c r="Q40" s="172">
        <v>23</v>
      </c>
      <c r="R40"/>
      <c r="S40"/>
    </row>
    <row r="41" spans="1:19">
      <c r="A41" s="133" t="s">
        <v>765</v>
      </c>
      <c r="B41" s="133" t="s">
        <v>766</v>
      </c>
      <c r="C41" s="133" t="s">
        <v>286</v>
      </c>
      <c r="D41" s="157">
        <v>24</v>
      </c>
      <c r="E41" s="77" t="s">
        <v>739</v>
      </c>
      <c r="F41" s="170">
        <v>7</v>
      </c>
      <c r="G41" s="168">
        <v>7</v>
      </c>
      <c r="H41" s="170">
        <v>12</v>
      </c>
      <c r="I41" s="169">
        <v>14.5</v>
      </c>
      <c r="J41" s="170">
        <v>130</v>
      </c>
      <c r="K41" s="168">
        <v>3</v>
      </c>
      <c r="L41" s="171">
        <v>8.4</v>
      </c>
      <c r="M41" s="168">
        <v>13</v>
      </c>
      <c r="N41" s="35"/>
      <c r="O41" s="168">
        <v>0</v>
      </c>
      <c r="P41" s="169">
        <v>37.5</v>
      </c>
      <c r="Q41" s="172">
        <v>24</v>
      </c>
      <c r="R41"/>
      <c r="S41"/>
    </row>
    <row r="42" spans="1:19">
      <c r="A42" s="286" t="s">
        <v>767</v>
      </c>
      <c r="B42" s="286" t="s">
        <v>768</v>
      </c>
      <c r="C42" s="286" t="s">
        <v>769</v>
      </c>
      <c r="D42" s="157">
        <v>25</v>
      </c>
      <c r="E42" s="82" t="s">
        <v>749</v>
      </c>
      <c r="F42" s="167">
        <v>6</v>
      </c>
      <c r="G42" s="168">
        <v>6</v>
      </c>
      <c r="H42" s="35">
        <v>8</v>
      </c>
      <c r="I42" s="169">
        <v>11</v>
      </c>
      <c r="J42" s="170"/>
      <c r="K42" s="168">
        <v>0</v>
      </c>
      <c r="L42" s="171">
        <v>7.9</v>
      </c>
      <c r="M42" s="168">
        <v>15.5</v>
      </c>
      <c r="N42" s="35">
        <v>4</v>
      </c>
      <c r="O42" s="168">
        <v>5</v>
      </c>
      <c r="P42" s="169">
        <v>37.5</v>
      </c>
      <c r="Q42" s="172">
        <v>25</v>
      </c>
      <c r="R42"/>
      <c r="S42"/>
    </row>
    <row r="43" spans="1:19">
      <c r="A43" s="286" t="s">
        <v>567</v>
      </c>
      <c r="B43" s="286" t="s">
        <v>75</v>
      </c>
      <c r="C43" s="286" t="s">
        <v>90</v>
      </c>
      <c r="D43" s="157">
        <v>26</v>
      </c>
      <c r="E43" s="82" t="s">
        <v>743</v>
      </c>
      <c r="F43" s="167">
        <v>7</v>
      </c>
      <c r="G43" s="168">
        <v>7</v>
      </c>
      <c r="H43" s="35">
        <v>11</v>
      </c>
      <c r="I43" s="169">
        <v>14</v>
      </c>
      <c r="J43" s="170"/>
      <c r="K43" s="168">
        <v>0</v>
      </c>
      <c r="L43" s="171"/>
      <c r="M43" s="168">
        <v>0</v>
      </c>
      <c r="N43" s="35">
        <v>10</v>
      </c>
      <c r="O43" s="168">
        <v>11</v>
      </c>
      <c r="P43" s="169">
        <v>32</v>
      </c>
      <c r="Q43" s="172">
        <v>26</v>
      </c>
      <c r="R43"/>
      <c r="S43"/>
    </row>
    <row r="44" spans="1:19">
      <c r="A44" s="133" t="s">
        <v>770</v>
      </c>
      <c r="B44" s="133" t="s">
        <v>250</v>
      </c>
      <c r="C44" s="133" t="s">
        <v>106</v>
      </c>
      <c r="D44" s="157">
        <v>27</v>
      </c>
      <c r="E44" s="77" t="s">
        <v>738</v>
      </c>
      <c r="F44" s="167">
        <v>6</v>
      </c>
      <c r="G44" s="168">
        <v>6</v>
      </c>
      <c r="H44" s="35">
        <v>9</v>
      </c>
      <c r="I44" s="169">
        <v>12</v>
      </c>
      <c r="J44" s="170">
        <v>130</v>
      </c>
      <c r="K44" s="168">
        <v>3</v>
      </c>
      <c r="L44" s="171">
        <v>10</v>
      </c>
      <c r="M44" s="168">
        <v>0</v>
      </c>
      <c r="N44" s="35">
        <v>10</v>
      </c>
      <c r="O44" s="168">
        <v>11</v>
      </c>
      <c r="P44" s="169">
        <v>32</v>
      </c>
      <c r="Q44" s="172">
        <v>27</v>
      </c>
      <c r="R44"/>
      <c r="S44"/>
    </row>
    <row r="45" spans="1:19">
      <c r="A45" s="158" t="s">
        <v>771</v>
      </c>
      <c r="B45" s="158" t="s">
        <v>83</v>
      </c>
      <c r="C45" s="158" t="s">
        <v>78</v>
      </c>
      <c r="D45" s="157">
        <v>28</v>
      </c>
      <c r="E45" s="82" t="s">
        <v>743</v>
      </c>
      <c r="F45" s="170">
        <v>7</v>
      </c>
      <c r="G45" s="168">
        <v>7</v>
      </c>
      <c r="H45" s="170">
        <v>5</v>
      </c>
      <c r="I45" s="169">
        <v>8</v>
      </c>
      <c r="J45" s="170"/>
      <c r="K45" s="168">
        <v>0</v>
      </c>
      <c r="L45" s="170"/>
      <c r="M45" s="168">
        <v>0</v>
      </c>
      <c r="N45" s="170">
        <v>17</v>
      </c>
      <c r="O45" s="168">
        <v>16</v>
      </c>
      <c r="P45" s="169">
        <v>31</v>
      </c>
      <c r="Q45" s="172">
        <v>28</v>
      </c>
      <c r="R45"/>
      <c r="S45"/>
    </row>
    <row r="46" spans="1:19">
      <c r="A46" s="77" t="s">
        <v>772</v>
      </c>
      <c r="B46" s="77" t="s">
        <v>125</v>
      </c>
      <c r="C46" s="77" t="s">
        <v>70</v>
      </c>
      <c r="D46" s="157">
        <v>29</v>
      </c>
      <c r="E46" s="77" t="s">
        <v>743</v>
      </c>
      <c r="F46" s="167">
        <v>4</v>
      </c>
      <c r="G46" s="168">
        <v>4</v>
      </c>
      <c r="H46" s="35">
        <v>8</v>
      </c>
      <c r="I46" s="169">
        <v>11</v>
      </c>
      <c r="J46" s="170"/>
      <c r="K46" s="168">
        <v>0</v>
      </c>
      <c r="L46" s="171"/>
      <c r="M46" s="168">
        <v>0</v>
      </c>
      <c r="N46" s="35">
        <v>15</v>
      </c>
      <c r="O46" s="168">
        <v>15</v>
      </c>
      <c r="P46" s="169">
        <v>30</v>
      </c>
      <c r="Q46" s="172">
        <v>29</v>
      </c>
      <c r="R46"/>
      <c r="S46"/>
    </row>
    <row r="47" spans="1:19">
      <c r="A47" s="77" t="s">
        <v>177</v>
      </c>
      <c r="B47" s="77" t="s">
        <v>370</v>
      </c>
      <c r="C47" s="77" t="s">
        <v>773</v>
      </c>
      <c r="D47" s="157">
        <v>30</v>
      </c>
      <c r="E47" s="77" t="s">
        <v>741</v>
      </c>
      <c r="F47" s="167">
        <v>0</v>
      </c>
      <c r="G47" s="168">
        <v>0</v>
      </c>
      <c r="H47" s="170">
        <v>8</v>
      </c>
      <c r="I47" s="169">
        <v>11</v>
      </c>
      <c r="J47" s="170">
        <v>138</v>
      </c>
      <c r="K47" s="168">
        <v>6.5</v>
      </c>
      <c r="L47" s="171"/>
      <c r="M47" s="168">
        <v>0</v>
      </c>
      <c r="N47" s="35">
        <v>11</v>
      </c>
      <c r="O47" s="168">
        <v>12</v>
      </c>
      <c r="P47" s="169">
        <v>29.5</v>
      </c>
      <c r="Q47" s="172">
        <v>30</v>
      </c>
      <c r="R47"/>
      <c r="S47"/>
    </row>
    <row r="48" spans="1:19">
      <c r="A48" s="158" t="s">
        <v>313</v>
      </c>
      <c r="B48" s="158" t="s">
        <v>172</v>
      </c>
      <c r="C48" s="158" t="s">
        <v>239</v>
      </c>
      <c r="D48" s="157">
        <v>31</v>
      </c>
      <c r="E48" s="82" t="s">
        <v>743</v>
      </c>
      <c r="F48" s="167">
        <v>8</v>
      </c>
      <c r="G48" s="168">
        <v>8</v>
      </c>
      <c r="H48" s="35">
        <v>23</v>
      </c>
      <c r="I48" s="169">
        <v>19</v>
      </c>
      <c r="J48" s="170">
        <v>110</v>
      </c>
      <c r="K48" s="168">
        <v>0</v>
      </c>
      <c r="L48" s="171"/>
      <c r="M48" s="168">
        <v>0</v>
      </c>
      <c r="N48" s="35">
        <v>0</v>
      </c>
      <c r="O48" s="168">
        <v>0</v>
      </c>
      <c r="P48" s="169">
        <v>27</v>
      </c>
      <c r="Q48" s="172">
        <v>31</v>
      </c>
      <c r="R48"/>
      <c r="S48"/>
    </row>
    <row r="49" spans="1:19">
      <c r="A49" s="77" t="s">
        <v>774</v>
      </c>
      <c r="B49" s="77" t="s">
        <v>56</v>
      </c>
      <c r="C49" s="77" t="s">
        <v>43</v>
      </c>
      <c r="D49" s="157">
        <v>32</v>
      </c>
      <c r="E49" s="77" t="s">
        <v>741</v>
      </c>
      <c r="F49" s="170">
        <v>8</v>
      </c>
      <c r="G49" s="168">
        <v>8</v>
      </c>
      <c r="H49" s="170"/>
      <c r="I49" s="169">
        <v>0</v>
      </c>
      <c r="J49" s="170">
        <v>166</v>
      </c>
      <c r="K49" s="168">
        <v>11.5</v>
      </c>
      <c r="L49" s="170"/>
      <c r="M49" s="168">
        <v>0</v>
      </c>
      <c r="N49" s="170">
        <v>6</v>
      </c>
      <c r="O49" s="168">
        <v>7</v>
      </c>
      <c r="P49" s="169">
        <v>26.5</v>
      </c>
      <c r="Q49" s="172">
        <v>32</v>
      </c>
      <c r="R49"/>
      <c r="S49"/>
    </row>
    <row r="50" spans="1:19">
      <c r="A50" s="77" t="s">
        <v>765</v>
      </c>
      <c r="B50" s="77" t="s">
        <v>242</v>
      </c>
      <c r="C50" s="77" t="s">
        <v>90</v>
      </c>
      <c r="D50" s="157">
        <v>33</v>
      </c>
      <c r="E50" s="77" t="s">
        <v>739</v>
      </c>
      <c r="F50" s="167">
        <v>7</v>
      </c>
      <c r="G50" s="168">
        <v>7</v>
      </c>
      <c r="H50" s="35">
        <v>16</v>
      </c>
      <c r="I50" s="169">
        <v>15.5</v>
      </c>
      <c r="J50" s="35">
        <v>115</v>
      </c>
      <c r="K50" s="168">
        <v>0</v>
      </c>
      <c r="L50" s="171">
        <v>9.8000000000000007</v>
      </c>
      <c r="M50" s="168">
        <v>2</v>
      </c>
      <c r="N50" s="35">
        <v>-4</v>
      </c>
      <c r="O50" s="168">
        <v>0</v>
      </c>
      <c r="P50" s="169">
        <v>24.5</v>
      </c>
      <c r="Q50" s="172">
        <v>33</v>
      </c>
      <c r="R50"/>
      <c r="S50"/>
    </row>
    <row r="51" spans="1:19">
      <c r="A51" s="77" t="s">
        <v>775</v>
      </c>
      <c r="B51" s="77" t="s">
        <v>374</v>
      </c>
      <c r="C51" s="77" t="s">
        <v>239</v>
      </c>
      <c r="D51" s="157">
        <v>34</v>
      </c>
      <c r="E51" s="77" t="s">
        <v>743</v>
      </c>
      <c r="F51" s="167">
        <v>10</v>
      </c>
      <c r="G51" s="168">
        <v>10</v>
      </c>
      <c r="H51" s="35"/>
      <c r="I51" s="169">
        <v>0</v>
      </c>
      <c r="J51" s="35"/>
      <c r="K51" s="168">
        <v>0</v>
      </c>
      <c r="L51" s="171">
        <v>8.1999999999999993</v>
      </c>
      <c r="M51" s="168">
        <v>14</v>
      </c>
      <c r="N51" s="35">
        <v>-10</v>
      </c>
      <c r="O51" s="168">
        <v>0</v>
      </c>
      <c r="P51" s="169">
        <v>24</v>
      </c>
      <c r="Q51" s="172">
        <v>34</v>
      </c>
      <c r="R51"/>
      <c r="S51"/>
    </row>
    <row r="52" spans="1:19">
      <c r="A52" s="158" t="s">
        <v>776</v>
      </c>
      <c r="B52" s="158" t="s">
        <v>122</v>
      </c>
      <c r="C52" s="158" t="s">
        <v>239</v>
      </c>
      <c r="D52" s="157">
        <v>35</v>
      </c>
      <c r="E52" s="82" t="s">
        <v>739</v>
      </c>
      <c r="F52" s="14">
        <v>4</v>
      </c>
      <c r="G52" s="168">
        <v>4</v>
      </c>
      <c r="H52" s="35"/>
      <c r="I52" s="169">
        <v>0</v>
      </c>
      <c r="J52" s="170">
        <v>138</v>
      </c>
      <c r="K52" s="168">
        <v>6.5</v>
      </c>
      <c r="L52" s="171">
        <v>9.6</v>
      </c>
      <c r="M52" s="168">
        <v>4</v>
      </c>
      <c r="N52" s="35">
        <v>8</v>
      </c>
      <c r="O52" s="168">
        <v>9</v>
      </c>
      <c r="P52" s="169">
        <v>23.5</v>
      </c>
      <c r="Q52" s="172">
        <v>35</v>
      </c>
      <c r="R52"/>
      <c r="S52"/>
    </row>
    <row r="53" spans="1:19">
      <c r="A53" s="77" t="s">
        <v>777</v>
      </c>
      <c r="B53" s="77" t="s">
        <v>181</v>
      </c>
      <c r="C53" s="77" t="s">
        <v>70</v>
      </c>
      <c r="D53" s="157">
        <v>36</v>
      </c>
      <c r="E53" s="77" t="s">
        <v>749</v>
      </c>
      <c r="F53" s="167">
        <v>6</v>
      </c>
      <c r="G53" s="168">
        <v>6</v>
      </c>
      <c r="H53" s="35">
        <v>13</v>
      </c>
      <c r="I53" s="169">
        <v>14</v>
      </c>
      <c r="J53" s="35"/>
      <c r="K53" s="168">
        <v>0</v>
      </c>
      <c r="L53" s="171">
        <v>10.1</v>
      </c>
      <c r="M53" s="168">
        <v>0</v>
      </c>
      <c r="N53" s="35">
        <v>2</v>
      </c>
      <c r="O53" s="168">
        <v>3</v>
      </c>
      <c r="P53" s="169">
        <v>23</v>
      </c>
      <c r="Q53" s="172">
        <v>36</v>
      </c>
      <c r="R53"/>
      <c r="S53"/>
    </row>
    <row r="54" spans="1:19">
      <c r="A54" s="77" t="s">
        <v>778</v>
      </c>
      <c r="B54" s="77" t="s">
        <v>624</v>
      </c>
      <c r="C54" s="77" t="s">
        <v>779</v>
      </c>
      <c r="D54" s="157">
        <v>37</v>
      </c>
      <c r="E54" s="77" t="s">
        <v>749</v>
      </c>
      <c r="F54" s="167">
        <v>3</v>
      </c>
      <c r="G54" s="168">
        <v>3</v>
      </c>
      <c r="H54" s="35">
        <v>4</v>
      </c>
      <c r="I54" s="169">
        <v>7</v>
      </c>
      <c r="J54" s="35"/>
      <c r="K54" s="168">
        <v>0</v>
      </c>
      <c r="L54" s="171">
        <v>9.6999999999999993</v>
      </c>
      <c r="M54" s="168">
        <v>3</v>
      </c>
      <c r="N54" s="35">
        <v>8</v>
      </c>
      <c r="O54" s="168">
        <v>9</v>
      </c>
      <c r="P54" s="169">
        <v>22</v>
      </c>
      <c r="Q54" s="172">
        <v>37</v>
      </c>
      <c r="R54"/>
      <c r="S54"/>
    </row>
    <row r="55" spans="1:19">
      <c r="A55" s="77" t="s">
        <v>205</v>
      </c>
      <c r="B55" s="77" t="s">
        <v>552</v>
      </c>
      <c r="C55" s="77" t="s">
        <v>215</v>
      </c>
      <c r="D55" s="157">
        <v>38</v>
      </c>
      <c r="E55" s="77" t="s">
        <v>743</v>
      </c>
      <c r="F55" s="170">
        <v>12</v>
      </c>
      <c r="G55" s="168">
        <v>12</v>
      </c>
      <c r="H55" s="170"/>
      <c r="I55" s="169">
        <v>0</v>
      </c>
      <c r="J55" s="170">
        <v>153</v>
      </c>
      <c r="K55" s="168">
        <v>9</v>
      </c>
      <c r="L55" s="170"/>
      <c r="M55" s="168">
        <v>0</v>
      </c>
      <c r="N55" s="170"/>
      <c r="O55" s="168">
        <v>0</v>
      </c>
      <c r="P55" s="169">
        <v>21</v>
      </c>
      <c r="Q55" s="172">
        <v>38</v>
      </c>
      <c r="R55"/>
      <c r="S55"/>
    </row>
    <row r="56" spans="1:19">
      <c r="A56" s="77" t="s">
        <v>780</v>
      </c>
      <c r="B56" s="77" t="s">
        <v>56</v>
      </c>
      <c r="C56" s="77" t="s">
        <v>123</v>
      </c>
      <c r="D56" s="157">
        <v>39</v>
      </c>
      <c r="E56" s="77" t="s">
        <v>738</v>
      </c>
      <c r="F56" s="167">
        <v>7</v>
      </c>
      <c r="G56" s="168">
        <v>7</v>
      </c>
      <c r="H56" s="35">
        <v>11</v>
      </c>
      <c r="I56" s="169">
        <v>14</v>
      </c>
      <c r="J56" s="35"/>
      <c r="K56" s="168">
        <v>0</v>
      </c>
      <c r="L56" s="171"/>
      <c r="M56" s="168">
        <v>0</v>
      </c>
      <c r="N56" s="35"/>
      <c r="O56" s="168">
        <v>0</v>
      </c>
      <c r="P56" s="169">
        <v>21</v>
      </c>
      <c r="Q56" s="172">
        <v>39</v>
      </c>
      <c r="R56"/>
      <c r="S56"/>
    </row>
    <row r="57" spans="1:19">
      <c r="A57" s="77" t="s">
        <v>781</v>
      </c>
      <c r="B57" s="77" t="s">
        <v>782</v>
      </c>
      <c r="C57" s="77" t="s">
        <v>106</v>
      </c>
      <c r="D57" s="157">
        <v>40</v>
      </c>
      <c r="E57" s="77" t="s">
        <v>749</v>
      </c>
      <c r="F57" s="167">
        <v>6</v>
      </c>
      <c r="G57" s="168">
        <v>6</v>
      </c>
      <c r="H57" s="35"/>
      <c r="I57" s="169">
        <v>0</v>
      </c>
      <c r="J57" s="170">
        <v>130</v>
      </c>
      <c r="K57" s="168">
        <v>3</v>
      </c>
      <c r="L57" s="171">
        <v>8.6999999999999993</v>
      </c>
      <c r="M57" s="168">
        <v>11.5</v>
      </c>
      <c r="N57" s="35"/>
      <c r="O57" s="168">
        <v>0</v>
      </c>
      <c r="P57" s="169">
        <v>20.5</v>
      </c>
      <c r="Q57" s="172">
        <v>40</v>
      </c>
      <c r="R57"/>
      <c r="S57"/>
    </row>
    <row r="58" spans="1:19">
      <c r="A58" s="77" t="s">
        <v>783</v>
      </c>
      <c r="B58" s="77" t="s">
        <v>59</v>
      </c>
      <c r="C58" s="77" t="s">
        <v>123</v>
      </c>
      <c r="D58" s="157">
        <v>41</v>
      </c>
      <c r="E58" s="77" t="s">
        <v>741</v>
      </c>
      <c r="F58" s="167">
        <v>8</v>
      </c>
      <c r="G58" s="168">
        <v>8</v>
      </c>
      <c r="H58" s="170"/>
      <c r="I58" s="169">
        <v>0</v>
      </c>
      <c r="J58" s="170"/>
      <c r="K58" s="168">
        <v>0</v>
      </c>
      <c r="L58" s="171">
        <v>9.1</v>
      </c>
      <c r="M58" s="168">
        <v>9</v>
      </c>
      <c r="N58" s="35">
        <v>1</v>
      </c>
      <c r="O58" s="168">
        <v>2</v>
      </c>
      <c r="P58" s="169">
        <v>19</v>
      </c>
      <c r="Q58" s="172">
        <v>41</v>
      </c>
      <c r="R58"/>
      <c r="S58"/>
    </row>
    <row r="59" spans="1:19">
      <c r="A59" s="77" t="s">
        <v>784</v>
      </c>
      <c r="B59" s="77" t="s">
        <v>102</v>
      </c>
      <c r="C59" s="77" t="s">
        <v>90</v>
      </c>
      <c r="D59" s="157">
        <v>42</v>
      </c>
      <c r="E59" s="77" t="s">
        <v>738</v>
      </c>
      <c r="F59" s="167"/>
      <c r="G59" s="168">
        <v>0</v>
      </c>
      <c r="H59" s="35"/>
      <c r="I59" s="169">
        <v>0</v>
      </c>
      <c r="J59" s="170">
        <v>155</v>
      </c>
      <c r="K59" s="168">
        <v>9</v>
      </c>
      <c r="L59" s="171">
        <v>9</v>
      </c>
      <c r="M59" s="168">
        <v>10</v>
      </c>
      <c r="N59" s="35"/>
      <c r="O59" s="168">
        <v>0</v>
      </c>
      <c r="P59" s="169">
        <v>19</v>
      </c>
      <c r="Q59" s="172">
        <v>42</v>
      </c>
      <c r="R59"/>
      <c r="S59"/>
    </row>
    <row r="60" spans="1:19">
      <c r="A60" s="158" t="s">
        <v>785</v>
      </c>
      <c r="B60" s="158" t="s">
        <v>130</v>
      </c>
      <c r="C60" s="158" t="s">
        <v>41</v>
      </c>
      <c r="D60" s="157">
        <v>43</v>
      </c>
      <c r="E60" s="82" t="s">
        <v>741</v>
      </c>
      <c r="F60" s="167">
        <v>2</v>
      </c>
      <c r="G60" s="168">
        <v>2</v>
      </c>
      <c r="H60" s="170">
        <v>18</v>
      </c>
      <c r="I60" s="169">
        <v>16.5</v>
      </c>
      <c r="J60" s="170"/>
      <c r="K60" s="168">
        <v>0</v>
      </c>
      <c r="L60" s="170"/>
      <c r="M60" s="168">
        <v>0</v>
      </c>
      <c r="N60" s="170"/>
      <c r="O60" s="168">
        <v>0</v>
      </c>
      <c r="P60" s="169">
        <v>18.5</v>
      </c>
      <c r="Q60" s="172">
        <v>43</v>
      </c>
      <c r="R60"/>
      <c r="S60"/>
    </row>
    <row r="61" spans="1:19">
      <c r="A61" s="77" t="s">
        <v>786</v>
      </c>
      <c r="B61" s="77" t="s">
        <v>299</v>
      </c>
      <c r="C61" s="77" t="s">
        <v>43</v>
      </c>
      <c r="D61" s="157">
        <v>44</v>
      </c>
      <c r="E61" s="77" t="s">
        <v>738</v>
      </c>
      <c r="F61" s="167">
        <v>3</v>
      </c>
      <c r="G61" s="168">
        <v>3</v>
      </c>
      <c r="H61" s="35">
        <v>15</v>
      </c>
      <c r="I61" s="169">
        <v>15</v>
      </c>
      <c r="J61" s="35"/>
      <c r="K61" s="168">
        <v>0</v>
      </c>
      <c r="L61" s="171"/>
      <c r="M61" s="168">
        <v>0</v>
      </c>
      <c r="N61" s="35"/>
      <c r="O61" s="168">
        <v>0</v>
      </c>
      <c r="P61" s="169">
        <v>18</v>
      </c>
      <c r="Q61" s="172">
        <v>44</v>
      </c>
      <c r="R61"/>
      <c r="S61"/>
    </row>
    <row r="62" spans="1:19">
      <c r="A62" s="158" t="s">
        <v>787</v>
      </c>
      <c r="B62" s="158" t="s">
        <v>238</v>
      </c>
      <c r="C62" s="158" t="s">
        <v>788</v>
      </c>
      <c r="D62" s="157">
        <v>45</v>
      </c>
      <c r="E62" s="82" t="s">
        <v>738</v>
      </c>
      <c r="F62" s="170">
        <v>3</v>
      </c>
      <c r="G62" s="168">
        <v>3</v>
      </c>
      <c r="H62" s="170">
        <v>6</v>
      </c>
      <c r="I62" s="169">
        <v>9</v>
      </c>
      <c r="J62" s="170"/>
      <c r="K62" s="168">
        <v>0</v>
      </c>
      <c r="L62" s="170"/>
      <c r="M62" s="168">
        <v>0</v>
      </c>
      <c r="N62" s="170">
        <v>3</v>
      </c>
      <c r="O62" s="168">
        <v>4</v>
      </c>
      <c r="P62" s="169">
        <v>16</v>
      </c>
      <c r="Q62" s="172">
        <v>45</v>
      </c>
      <c r="R62"/>
      <c r="S62"/>
    </row>
    <row r="63" spans="1:19">
      <c r="A63" s="158" t="s">
        <v>789</v>
      </c>
      <c r="B63" s="158" t="s">
        <v>593</v>
      </c>
      <c r="C63" s="158" t="s">
        <v>41</v>
      </c>
      <c r="D63" s="157">
        <v>46</v>
      </c>
      <c r="E63" s="82" t="s">
        <v>743</v>
      </c>
      <c r="F63" s="167">
        <v>5</v>
      </c>
      <c r="G63" s="168">
        <v>5</v>
      </c>
      <c r="H63" s="35"/>
      <c r="I63" s="169">
        <v>0</v>
      </c>
      <c r="J63" s="170"/>
      <c r="K63" s="168">
        <v>0</v>
      </c>
      <c r="L63" s="171">
        <v>9.1</v>
      </c>
      <c r="M63" s="168">
        <v>9</v>
      </c>
      <c r="N63" s="35">
        <v>0</v>
      </c>
      <c r="O63" s="168">
        <v>0</v>
      </c>
      <c r="P63" s="169">
        <v>14</v>
      </c>
      <c r="Q63" s="172">
        <v>46</v>
      </c>
      <c r="R63"/>
      <c r="S63"/>
    </row>
    <row r="64" spans="1:19">
      <c r="A64" s="77" t="s">
        <v>790</v>
      </c>
      <c r="B64" s="77" t="s">
        <v>40</v>
      </c>
      <c r="C64" s="77" t="s">
        <v>562</v>
      </c>
      <c r="D64" s="157">
        <v>47</v>
      </c>
      <c r="E64" s="77" t="s">
        <v>738</v>
      </c>
      <c r="F64" s="167">
        <v>5</v>
      </c>
      <c r="G64" s="168">
        <v>5</v>
      </c>
      <c r="H64" s="35">
        <v>3</v>
      </c>
      <c r="I64" s="169">
        <v>6</v>
      </c>
      <c r="J64" s="170">
        <v>115</v>
      </c>
      <c r="K64" s="168">
        <v>0</v>
      </c>
      <c r="L64" s="171">
        <v>10.8</v>
      </c>
      <c r="M64" s="168">
        <v>0</v>
      </c>
      <c r="N64" s="35">
        <v>2</v>
      </c>
      <c r="O64" s="168">
        <v>3</v>
      </c>
      <c r="P64" s="169">
        <v>14</v>
      </c>
      <c r="Q64" s="172">
        <v>47</v>
      </c>
      <c r="R64"/>
      <c r="S64"/>
    </row>
    <row r="65" spans="1:19">
      <c r="A65" s="77" t="s">
        <v>312</v>
      </c>
      <c r="B65" s="77" t="s">
        <v>541</v>
      </c>
      <c r="C65" s="77" t="s">
        <v>43</v>
      </c>
      <c r="D65" s="157">
        <v>48</v>
      </c>
      <c r="E65" s="77" t="s">
        <v>743</v>
      </c>
      <c r="F65" s="167">
        <v>4</v>
      </c>
      <c r="G65" s="168">
        <v>4</v>
      </c>
      <c r="H65" s="35">
        <v>6</v>
      </c>
      <c r="I65" s="169">
        <v>9</v>
      </c>
      <c r="J65" s="170">
        <v>90</v>
      </c>
      <c r="K65" s="168">
        <v>0</v>
      </c>
      <c r="L65" s="171">
        <v>10</v>
      </c>
      <c r="M65" s="168">
        <v>0</v>
      </c>
      <c r="N65" s="35">
        <v>0</v>
      </c>
      <c r="O65" s="168">
        <v>0</v>
      </c>
      <c r="P65" s="169">
        <v>13</v>
      </c>
      <c r="Q65" s="172">
        <v>48</v>
      </c>
      <c r="R65"/>
      <c r="S65"/>
    </row>
    <row r="66" spans="1:19">
      <c r="A66" s="77" t="s">
        <v>733</v>
      </c>
      <c r="B66" s="77" t="s">
        <v>172</v>
      </c>
      <c r="C66" s="77" t="s">
        <v>123</v>
      </c>
      <c r="D66" s="157">
        <v>49</v>
      </c>
      <c r="E66" s="77" t="s">
        <v>743</v>
      </c>
      <c r="F66" s="167">
        <v>10</v>
      </c>
      <c r="G66" s="168">
        <v>10</v>
      </c>
      <c r="H66" s="35"/>
      <c r="I66" s="169">
        <v>0</v>
      </c>
      <c r="J66" s="170"/>
      <c r="K66" s="168">
        <v>0</v>
      </c>
      <c r="L66" s="171">
        <v>10</v>
      </c>
      <c r="M66" s="168">
        <v>0</v>
      </c>
      <c r="N66" s="35">
        <v>2</v>
      </c>
      <c r="O66" s="168">
        <v>3</v>
      </c>
      <c r="P66" s="169">
        <v>13</v>
      </c>
      <c r="Q66" s="172">
        <v>49</v>
      </c>
      <c r="R66"/>
      <c r="S66"/>
    </row>
    <row r="67" spans="1:19">
      <c r="A67" s="77" t="s">
        <v>44</v>
      </c>
      <c r="B67" s="77" t="s">
        <v>791</v>
      </c>
      <c r="C67" s="77" t="s">
        <v>78</v>
      </c>
      <c r="D67" s="157">
        <v>50</v>
      </c>
      <c r="E67" s="77" t="s">
        <v>739</v>
      </c>
      <c r="F67" s="167">
        <v>9</v>
      </c>
      <c r="G67" s="168">
        <v>9</v>
      </c>
      <c r="H67" s="35"/>
      <c r="I67" s="169">
        <v>0</v>
      </c>
      <c r="J67" s="35"/>
      <c r="K67" s="168">
        <v>0</v>
      </c>
      <c r="L67" s="171">
        <v>0.3</v>
      </c>
      <c r="M67" s="168">
        <v>0</v>
      </c>
      <c r="N67" s="35">
        <v>3</v>
      </c>
      <c r="O67" s="168">
        <v>4</v>
      </c>
      <c r="P67" s="169">
        <v>13</v>
      </c>
      <c r="Q67" s="172">
        <v>50</v>
      </c>
      <c r="R67"/>
      <c r="S67"/>
    </row>
    <row r="68" spans="1:19">
      <c r="A68" s="77" t="s">
        <v>551</v>
      </c>
      <c r="B68" s="77" t="s">
        <v>332</v>
      </c>
      <c r="C68" s="77" t="s">
        <v>199</v>
      </c>
      <c r="D68" s="157">
        <v>51</v>
      </c>
      <c r="E68" s="77" t="s">
        <v>741</v>
      </c>
      <c r="F68" s="167">
        <v>4</v>
      </c>
      <c r="G68" s="168">
        <v>4</v>
      </c>
      <c r="H68" s="170"/>
      <c r="I68" s="169">
        <v>0</v>
      </c>
      <c r="J68" s="170">
        <v>120</v>
      </c>
      <c r="K68" s="168">
        <v>0</v>
      </c>
      <c r="L68" s="170"/>
      <c r="M68" s="168">
        <v>0</v>
      </c>
      <c r="N68" s="170">
        <v>8</v>
      </c>
      <c r="O68" s="168">
        <v>9</v>
      </c>
      <c r="P68" s="169">
        <v>13</v>
      </c>
      <c r="Q68" s="172">
        <v>51</v>
      </c>
      <c r="R68"/>
      <c r="S68"/>
    </row>
    <row r="69" spans="1:19">
      <c r="A69" s="77" t="s">
        <v>372</v>
      </c>
      <c r="B69" s="77" t="s">
        <v>69</v>
      </c>
      <c r="C69" s="77" t="s">
        <v>37</v>
      </c>
      <c r="D69" s="157">
        <v>52</v>
      </c>
      <c r="E69" s="77" t="s">
        <v>741</v>
      </c>
      <c r="F69" s="167">
        <v>5</v>
      </c>
      <c r="G69" s="168">
        <v>5</v>
      </c>
      <c r="H69" s="35">
        <v>0</v>
      </c>
      <c r="I69" s="169">
        <v>0</v>
      </c>
      <c r="J69" s="170">
        <v>134</v>
      </c>
      <c r="K69" s="168">
        <v>5.5</v>
      </c>
      <c r="L69" s="171">
        <v>10.5</v>
      </c>
      <c r="M69" s="168">
        <v>0</v>
      </c>
      <c r="N69" s="35">
        <v>-10</v>
      </c>
      <c r="O69" s="168">
        <v>0</v>
      </c>
      <c r="P69" s="169">
        <v>10.5</v>
      </c>
      <c r="Q69" s="172">
        <v>52</v>
      </c>
      <c r="R69"/>
      <c r="S69"/>
    </row>
    <row r="70" spans="1:19">
      <c r="A70" s="77" t="s">
        <v>792</v>
      </c>
      <c r="B70" s="77" t="s">
        <v>59</v>
      </c>
      <c r="C70" s="77" t="s">
        <v>239</v>
      </c>
      <c r="D70" s="157">
        <v>53</v>
      </c>
      <c r="E70" s="77" t="s">
        <v>749</v>
      </c>
      <c r="F70" s="170">
        <v>4</v>
      </c>
      <c r="G70" s="168">
        <v>4</v>
      </c>
      <c r="H70" s="170"/>
      <c r="I70" s="169">
        <v>0</v>
      </c>
      <c r="J70" s="170">
        <v>140</v>
      </c>
      <c r="K70" s="168">
        <v>6.5</v>
      </c>
      <c r="L70" s="170"/>
      <c r="M70" s="168">
        <v>0</v>
      </c>
      <c r="N70" s="170"/>
      <c r="O70" s="168">
        <v>0</v>
      </c>
      <c r="P70" s="169">
        <v>10.5</v>
      </c>
      <c r="Q70" s="172">
        <v>53</v>
      </c>
      <c r="R70"/>
      <c r="S70"/>
    </row>
    <row r="71" spans="1:19">
      <c r="A71" s="77" t="s">
        <v>793</v>
      </c>
      <c r="B71" s="77" t="s">
        <v>125</v>
      </c>
      <c r="C71" s="77" t="s">
        <v>78</v>
      </c>
      <c r="D71" s="157">
        <v>54</v>
      </c>
      <c r="E71" s="77" t="s">
        <v>739</v>
      </c>
      <c r="F71" s="167">
        <v>6</v>
      </c>
      <c r="G71" s="168">
        <v>6</v>
      </c>
      <c r="H71" s="35"/>
      <c r="I71" s="169">
        <v>0</v>
      </c>
      <c r="J71" s="170"/>
      <c r="K71" s="168">
        <v>0</v>
      </c>
      <c r="L71" s="171"/>
      <c r="M71" s="168">
        <v>0</v>
      </c>
      <c r="N71" s="35">
        <v>2</v>
      </c>
      <c r="O71" s="168">
        <v>3</v>
      </c>
      <c r="P71" s="169">
        <v>9</v>
      </c>
      <c r="Q71" s="172">
        <v>54</v>
      </c>
      <c r="R71"/>
      <c r="S71"/>
    </row>
    <row r="72" spans="1:19">
      <c r="A72" s="77" t="s">
        <v>544</v>
      </c>
      <c r="B72" s="77" t="s">
        <v>250</v>
      </c>
      <c r="C72" s="77" t="s">
        <v>152</v>
      </c>
      <c r="D72" s="157">
        <v>55</v>
      </c>
      <c r="E72" s="77" t="s">
        <v>741</v>
      </c>
      <c r="F72" s="167">
        <v>6</v>
      </c>
      <c r="G72" s="168">
        <v>6</v>
      </c>
      <c r="H72" s="35"/>
      <c r="I72" s="169">
        <v>0</v>
      </c>
      <c r="J72" s="35">
        <v>130</v>
      </c>
      <c r="K72" s="168">
        <v>3</v>
      </c>
      <c r="L72" s="171"/>
      <c r="M72" s="168">
        <v>0</v>
      </c>
      <c r="N72" s="35"/>
      <c r="O72" s="168">
        <v>0</v>
      </c>
      <c r="P72" s="169">
        <v>9</v>
      </c>
      <c r="Q72" s="172">
        <v>55</v>
      </c>
      <c r="R72"/>
      <c r="S72"/>
    </row>
    <row r="73" spans="1:19">
      <c r="A73" s="77" t="s">
        <v>794</v>
      </c>
      <c r="B73" s="77" t="s">
        <v>130</v>
      </c>
      <c r="C73" s="77" t="s">
        <v>215</v>
      </c>
      <c r="D73" s="157">
        <v>56</v>
      </c>
      <c r="E73" s="77" t="s">
        <v>738</v>
      </c>
      <c r="F73" s="167">
        <v>8</v>
      </c>
      <c r="G73" s="168">
        <v>8</v>
      </c>
      <c r="H73" s="35"/>
      <c r="I73" s="169">
        <v>0</v>
      </c>
      <c r="J73" s="35"/>
      <c r="K73" s="168">
        <v>0</v>
      </c>
      <c r="L73" s="171"/>
      <c r="M73" s="168">
        <v>0</v>
      </c>
      <c r="N73" s="35"/>
      <c r="O73" s="168">
        <v>0</v>
      </c>
      <c r="P73" s="169">
        <v>8</v>
      </c>
      <c r="Q73" s="172">
        <v>56</v>
      </c>
      <c r="R73"/>
      <c r="S73"/>
    </row>
    <row r="74" spans="1:19">
      <c r="A74" s="77" t="s">
        <v>795</v>
      </c>
      <c r="B74" s="77" t="s">
        <v>569</v>
      </c>
      <c r="C74" s="77" t="s">
        <v>796</v>
      </c>
      <c r="D74" s="157">
        <v>57</v>
      </c>
      <c r="E74" s="77" t="s">
        <v>738</v>
      </c>
      <c r="F74" s="167">
        <v>8</v>
      </c>
      <c r="G74" s="168">
        <v>8</v>
      </c>
      <c r="H74" s="35"/>
      <c r="I74" s="169">
        <v>0</v>
      </c>
      <c r="J74" s="35"/>
      <c r="K74" s="168">
        <v>0</v>
      </c>
      <c r="L74" s="171"/>
      <c r="M74" s="168">
        <v>0</v>
      </c>
      <c r="N74" s="35"/>
      <c r="O74" s="168">
        <v>0</v>
      </c>
      <c r="P74" s="169">
        <v>8</v>
      </c>
      <c r="Q74" s="172">
        <v>57</v>
      </c>
      <c r="R74"/>
      <c r="S74"/>
    </row>
    <row r="75" spans="1:19">
      <c r="A75" s="77" t="s">
        <v>797</v>
      </c>
      <c r="B75" s="77" t="s">
        <v>272</v>
      </c>
      <c r="C75" s="77" t="s">
        <v>70</v>
      </c>
      <c r="D75" s="157">
        <v>58</v>
      </c>
      <c r="E75" s="77" t="s">
        <v>749</v>
      </c>
      <c r="F75" s="167">
        <v>8</v>
      </c>
      <c r="G75" s="168">
        <v>8</v>
      </c>
      <c r="H75" s="35"/>
      <c r="I75" s="169">
        <v>0</v>
      </c>
      <c r="J75" s="35"/>
      <c r="K75" s="168">
        <v>0</v>
      </c>
      <c r="L75" s="171"/>
      <c r="M75" s="168">
        <v>0</v>
      </c>
      <c r="N75" s="35"/>
      <c r="O75" s="168">
        <v>0</v>
      </c>
      <c r="P75" s="169">
        <v>8</v>
      </c>
      <c r="Q75" s="172">
        <v>58</v>
      </c>
      <c r="R75"/>
      <c r="S75"/>
    </row>
    <row r="76" spans="1:19">
      <c r="A76" s="77" t="s">
        <v>195</v>
      </c>
      <c r="B76" s="77" t="s">
        <v>40</v>
      </c>
      <c r="C76" s="77" t="s">
        <v>78</v>
      </c>
      <c r="D76" s="157">
        <v>59</v>
      </c>
      <c r="E76" s="77" t="s">
        <v>749</v>
      </c>
      <c r="F76" s="167">
        <v>4</v>
      </c>
      <c r="G76" s="168">
        <v>4</v>
      </c>
      <c r="H76" s="35"/>
      <c r="I76" s="169">
        <v>0</v>
      </c>
      <c r="J76" s="35">
        <v>130</v>
      </c>
      <c r="K76" s="168">
        <v>3</v>
      </c>
      <c r="L76" s="171"/>
      <c r="M76" s="168">
        <v>0</v>
      </c>
      <c r="N76" s="35"/>
      <c r="O76" s="168">
        <v>0</v>
      </c>
      <c r="P76" s="169">
        <v>7</v>
      </c>
      <c r="Q76" s="172">
        <v>59</v>
      </c>
      <c r="R76"/>
      <c r="S76"/>
    </row>
    <row r="77" spans="1:19">
      <c r="A77" s="77" t="s">
        <v>798</v>
      </c>
      <c r="B77" s="77" t="s">
        <v>593</v>
      </c>
      <c r="C77" s="77" t="s">
        <v>37</v>
      </c>
      <c r="D77" s="157">
        <v>60</v>
      </c>
      <c r="E77" s="77" t="s">
        <v>749</v>
      </c>
      <c r="F77" s="84">
        <v>6</v>
      </c>
      <c r="G77" s="79">
        <v>6</v>
      </c>
      <c r="H77" s="85"/>
      <c r="I77" s="80">
        <v>0</v>
      </c>
      <c r="J77" s="85">
        <v>124</v>
      </c>
      <c r="K77" s="79">
        <v>0</v>
      </c>
      <c r="L77" s="86"/>
      <c r="M77" s="79">
        <v>0</v>
      </c>
      <c r="N77" s="85"/>
      <c r="O77" s="79">
        <v>0</v>
      </c>
      <c r="P77" s="80">
        <v>6</v>
      </c>
      <c r="Q77" s="81">
        <v>60</v>
      </c>
      <c r="R77"/>
      <c r="S77"/>
    </row>
    <row r="78" spans="1:19">
      <c r="A78" s="77" t="s">
        <v>540</v>
      </c>
      <c r="B78" s="77" t="s">
        <v>105</v>
      </c>
      <c r="C78" s="77" t="s">
        <v>215</v>
      </c>
      <c r="D78" s="157">
        <v>61</v>
      </c>
      <c r="E78" s="77" t="s">
        <v>749</v>
      </c>
      <c r="F78" s="84">
        <v>4</v>
      </c>
      <c r="G78" s="79">
        <v>4</v>
      </c>
      <c r="H78" s="85"/>
      <c r="I78" s="80">
        <v>0</v>
      </c>
      <c r="J78" s="85"/>
      <c r="K78" s="79">
        <v>0</v>
      </c>
      <c r="L78" s="86"/>
      <c r="M78" s="79">
        <v>0</v>
      </c>
      <c r="N78" s="85"/>
      <c r="O78" s="79">
        <v>0</v>
      </c>
      <c r="P78" s="80">
        <v>4</v>
      </c>
      <c r="Q78" s="81">
        <v>61</v>
      </c>
      <c r="R78"/>
      <c r="S78"/>
    </row>
    <row r="79" spans="1:19">
      <c r="A79" s="190" t="s">
        <v>573</v>
      </c>
      <c r="B79" s="190"/>
      <c r="C79" s="191"/>
      <c r="D79" s="191">
        <f>COUNT(D18:D78)</f>
        <v>61</v>
      </c>
      <c r="E79" s="191">
        <f>COUNT(E18:E78)</f>
        <v>0</v>
      </c>
      <c r="F79" s="191">
        <f>COUNT(F18:F78)</f>
        <v>60</v>
      </c>
      <c r="G79" s="191">
        <f>COUNT(G18:G78)</f>
        <v>61</v>
      </c>
      <c r="H79" s="191">
        <f>COUNT(H18:H78)</f>
        <v>38</v>
      </c>
      <c r="I79" s="191">
        <f>COUNT(I18:I78)</f>
        <v>61</v>
      </c>
      <c r="J79" s="191">
        <f>COUNT(J18:J78)</f>
        <v>37</v>
      </c>
      <c r="K79" s="191">
        <f>COUNT(K18:K78)</f>
        <v>61</v>
      </c>
      <c r="L79" s="191">
        <f>COUNT(L18:L78)</f>
        <v>37</v>
      </c>
      <c r="M79" s="191">
        <f>COUNT(M18:M78)</f>
        <v>61</v>
      </c>
      <c r="N79" s="191">
        <f>COUNT(N18:N78)</f>
        <v>45</v>
      </c>
      <c r="O79" s="191">
        <f>COUNT(O18:O78)</f>
        <v>61</v>
      </c>
      <c r="P79" s="191">
        <f>COUNT(P18:P78)</f>
        <v>61</v>
      </c>
      <c r="Q79" s="290"/>
    </row>
    <row r="80" spans="1:19">
      <c r="A80" s="192" t="s">
        <v>574</v>
      </c>
      <c r="B80" s="192"/>
      <c r="C80" s="193"/>
      <c r="D80" s="193"/>
      <c r="E80" s="193"/>
      <c r="F80" s="193">
        <f>AVERAGE(F18:F78)</f>
        <v>6.3666666666666663</v>
      </c>
      <c r="G80" s="193">
        <f>AVERAGE(G18:G78)</f>
        <v>6.2622950819672134</v>
      </c>
      <c r="H80" s="193">
        <f>AVERAGE(H18:H78)</f>
        <v>15.842105263157896</v>
      </c>
      <c r="I80" s="193">
        <f>AVERAGE(I18:I78)</f>
        <v>9.0409836065573774</v>
      </c>
      <c r="J80" s="193">
        <f>AVERAGE(J18:J78)</f>
        <v>150.13513513513513</v>
      </c>
      <c r="K80" s="193">
        <f>AVERAGE(K18:K78)</f>
        <v>4.9672131147540988</v>
      </c>
      <c r="L80" s="193">
        <f>AVERAGE(L18:L78)</f>
        <v>8.4918918918918909</v>
      </c>
      <c r="M80" s="193">
        <f>AVERAGE(M18:M78)</f>
        <v>6.1557377049180326</v>
      </c>
      <c r="N80" s="193">
        <f>AVERAGE(N18:N78)</f>
        <v>4.9555555555555557</v>
      </c>
      <c r="O80" s="193">
        <f>AVERAGE(O18:O78)</f>
        <v>4.8196721311475406</v>
      </c>
      <c r="P80" s="193">
        <f>AVERAGE(P18:P78)</f>
        <v>31.245901639344261</v>
      </c>
      <c r="Q80" s="290"/>
    </row>
    <row r="81" spans="1:17">
      <c r="A81" s="192"/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>
        <f>COUNT(Q18:Q78)/D79*100</f>
        <v>100</v>
      </c>
      <c r="Q81" s="291" t="s">
        <v>575</v>
      </c>
    </row>
    <row r="83" spans="1:17">
      <c r="A83" s="247" t="s">
        <v>14</v>
      </c>
      <c r="B83" s="248"/>
      <c r="C83" s="248"/>
      <c r="D83" s="248"/>
      <c r="E83" s="248"/>
      <c r="F83" s="248"/>
      <c r="G83" s="248"/>
      <c r="H83" s="287" t="s">
        <v>1061</v>
      </c>
      <c r="I83" s="288"/>
      <c r="J83" s="288"/>
    </row>
    <row r="84" spans="1:17">
      <c r="A84" s="247" t="s">
        <v>15</v>
      </c>
      <c r="B84" s="248"/>
      <c r="C84" s="248"/>
      <c r="D84" s="248"/>
      <c r="E84" s="248"/>
      <c r="F84" s="248"/>
      <c r="G84" s="248"/>
      <c r="H84" s="289" t="s">
        <v>1062</v>
      </c>
      <c r="I84" s="288"/>
      <c r="J84" s="288"/>
    </row>
    <row r="85" spans="1:17">
      <c r="H85" s="289" t="s">
        <v>1063</v>
      </c>
      <c r="I85" s="288"/>
      <c r="J85" s="288"/>
    </row>
  </sheetData>
  <mergeCells count="48">
    <mergeCell ref="A1:Q1"/>
    <mergeCell ref="L6:Q6"/>
    <mergeCell ref="H83:J83"/>
    <mergeCell ref="H84:J84"/>
    <mergeCell ref="H85:J85"/>
    <mergeCell ref="L7:Q7"/>
    <mergeCell ref="A9:D9"/>
    <mergeCell ref="E9:L9"/>
    <mergeCell ref="A2:H2"/>
    <mergeCell ref="I2:L2"/>
    <mergeCell ref="F4:I4"/>
    <mergeCell ref="J4:K4"/>
    <mergeCell ref="A6:C6"/>
    <mergeCell ref="D6:K6"/>
    <mergeCell ref="A84:G84"/>
    <mergeCell ref="A83:G83"/>
    <mergeCell ref="A12:C17"/>
    <mergeCell ref="D12:D17"/>
    <mergeCell ref="E12:E17"/>
    <mergeCell ref="A7:C7"/>
    <mergeCell ref="D7:K7"/>
    <mergeCell ref="A8:C8"/>
    <mergeCell ref="F12:G13"/>
    <mergeCell ref="H12:Q12"/>
    <mergeCell ref="H13:I13"/>
    <mergeCell ref="J13:K13"/>
    <mergeCell ref="L13:M13"/>
    <mergeCell ref="N13:O13"/>
    <mergeCell ref="P13:P14"/>
    <mergeCell ref="Q13:Q17"/>
    <mergeCell ref="F14:G14"/>
    <mergeCell ref="H14:I14"/>
    <mergeCell ref="J14:K15"/>
    <mergeCell ref="L14:M14"/>
    <mergeCell ref="N14:O14"/>
    <mergeCell ref="H15:I15"/>
    <mergeCell ref="L15:M15"/>
    <mergeCell ref="N15:O15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K16:K17"/>
  </mergeCells>
  <pageMargins left="0.31" right="0.35" top="0.2278125" bottom="0.2784375" header="0.3" footer="0.3"/>
  <pageSetup paperSize="9" scale="81" orientation="landscape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view="pageLayout" topLeftCell="A78" zoomScaleNormal="100" workbookViewId="0">
      <selection activeCell="D95" sqref="D95"/>
    </sheetView>
  </sheetViews>
  <sheetFormatPr defaultRowHeight="12.75"/>
  <cols>
    <col min="1" max="1" width="13.7109375" customWidth="1"/>
    <col min="2" max="2" width="11.5703125" customWidth="1"/>
    <col min="3" max="3" width="13.85546875" customWidth="1"/>
    <col min="4" max="4" width="6.42578125" customWidth="1"/>
    <col min="5" max="5" width="7.42578125" customWidth="1"/>
    <col min="6" max="6" width="7" customWidth="1"/>
    <col min="7" max="7" width="6.5703125" customWidth="1"/>
    <col min="8" max="11" width="6.28515625" customWidth="1"/>
    <col min="17" max="18" width="9.140625" style="15"/>
  </cols>
  <sheetData>
    <row r="1" spans="1:18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8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8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8" ht="15.75">
      <c r="A4" s="2"/>
      <c r="B4" s="2"/>
      <c r="C4" s="2"/>
      <c r="D4" s="2"/>
      <c r="E4" s="2"/>
      <c r="F4" s="258" t="s">
        <v>349</v>
      </c>
      <c r="G4" s="258"/>
      <c r="H4" s="258"/>
      <c r="I4" s="258"/>
      <c r="J4" s="259" t="s">
        <v>9</v>
      </c>
      <c r="K4" s="259"/>
      <c r="L4" s="4"/>
    </row>
    <row r="5" spans="1:18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8" ht="15.75">
      <c r="A6" s="253" t="s">
        <v>10</v>
      </c>
      <c r="B6" s="253"/>
      <c r="C6" s="253"/>
      <c r="D6" s="258" t="s">
        <v>1064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</row>
    <row r="7" spans="1:18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8" ht="15.75">
      <c r="A8" s="253" t="s">
        <v>12</v>
      </c>
      <c r="B8" s="253"/>
      <c r="C8" s="253"/>
      <c r="D8" s="163" t="s">
        <v>895</v>
      </c>
      <c r="E8" s="163"/>
      <c r="F8" s="163"/>
      <c r="G8" s="163"/>
      <c r="H8" s="163"/>
      <c r="I8" s="163"/>
      <c r="J8" s="163"/>
      <c r="K8" s="163"/>
      <c r="L8" s="163"/>
    </row>
    <row r="9" spans="1:18" ht="15.75">
      <c r="A9" s="255" t="s">
        <v>13</v>
      </c>
      <c r="B9" s="255"/>
      <c r="C9" s="255"/>
      <c r="D9" s="255"/>
      <c r="E9" s="254"/>
      <c r="F9" s="254"/>
      <c r="G9" s="254"/>
      <c r="H9" s="254"/>
      <c r="I9" s="254"/>
      <c r="J9" s="254"/>
      <c r="K9" s="254"/>
      <c r="L9" s="254"/>
    </row>
    <row r="10" spans="1:1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8" ht="15.75">
      <c r="A11" s="262"/>
      <c r="B11" s="262"/>
      <c r="C11" s="262"/>
      <c r="D11" s="262"/>
      <c r="E11" s="262"/>
      <c r="F11" s="262"/>
      <c r="G11" s="262"/>
      <c r="H11" s="262"/>
      <c r="I11" s="6"/>
      <c r="J11" s="6"/>
      <c r="K11" s="6"/>
      <c r="L11" s="3"/>
    </row>
    <row r="12" spans="1:18" ht="15.75" customHeight="1">
      <c r="A12" s="249" t="s">
        <v>799</v>
      </c>
      <c r="B12" s="249"/>
      <c r="C12" s="249"/>
      <c r="D12" s="250" t="s">
        <v>3</v>
      </c>
      <c r="E12" s="250" t="s">
        <v>9</v>
      </c>
      <c r="F12" s="240" t="s">
        <v>800</v>
      </c>
      <c r="G12" s="241"/>
      <c r="H12" s="244" t="s">
        <v>801</v>
      </c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8" ht="12.75" customHeight="1">
      <c r="A13" s="249"/>
      <c r="B13" s="249"/>
      <c r="C13" s="249"/>
      <c r="D13" s="251"/>
      <c r="E13" s="251"/>
      <c r="F13" s="242"/>
      <c r="G13" s="243"/>
      <c r="H13" s="233" t="s">
        <v>803</v>
      </c>
      <c r="I13" s="233"/>
      <c r="J13" s="233" t="s">
        <v>804</v>
      </c>
      <c r="K13" s="233"/>
      <c r="L13" s="233" t="s">
        <v>805</v>
      </c>
      <c r="M13" s="233"/>
      <c r="N13" s="239" t="s">
        <v>806</v>
      </c>
      <c r="O13" s="234"/>
      <c r="P13" s="231" t="s">
        <v>807</v>
      </c>
      <c r="Q13" s="231" t="s">
        <v>808</v>
      </c>
      <c r="R13"/>
    </row>
    <row r="14" spans="1:18">
      <c r="A14" s="249"/>
      <c r="B14" s="249"/>
      <c r="C14" s="249"/>
      <c r="D14" s="251"/>
      <c r="E14" s="251"/>
      <c r="F14" s="233" t="s">
        <v>802</v>
      </c>
      <c r="G14" s="233"/>
      <c r="H14" s="233" t="s">
        <v>809</v>
      </c>
      <c r="I14" s="233"/>
      <c r="J14" s="235" t="s">
        <v>641</v>
      </c>
      <c r="K14" s="236"/>
      <c r="L14" s="239" t="s">
        <v>713</v>
      </c>
      <c r="M14" s="234"/>
      <c r="N14" s="239" t="s">
        <v>810</v>
      </c>
      <c r="O14" s="234"/>
      <c r="P14" s="232"/>
      <c r="Q14" s="246"/>
      <c r="R14"/>
    </row>
    <row r="15" spans="1:18" ht="12.75" customHeight="1">
      <c r="A15" s="249"/>
      <c r="B15" s="249"/>
      <c r="C15" s="249"/>
      <c r="D15" s="251"/>
      <c r="E15" s="251"/>
      <c r="F15" s="164"/>
      <c r="G15" s="165"/>
      <c r="H15" s="233" t="s">
        <v>811</v>
      </c>
      <c r="I15" s="233"/>
      <c r="J15" s="237"/>
      <c r="K15" s="238"/>
      <c r="L15" s="233"/>
      <c r="M15" s="233"/>
      <c r="N15" s="233"/>
      <c r="O15" s="233"/>
      <c r="P15" s="166"/>
      <c r="Q15" s="246"/>
      <c r="R15"/>
    </row>
    <row r="16" spans="1:18" ht="12.75" customHeight="1">
      <c r="A16" s="249"/>
      <c r="B16" s="249"/>
      <c r="C16" s="249"/>
      <c r="D16" s="251"/>
      <c r="E16" s="251"/>
      <c r="F16" s="234" t="s">
        <v>813</v>
      </c>
      <c r="G16" s="233" t="s">
        <v>814</v>
      </c>
      <c r="H16" s="233" t="s">
        <v>815</v>
      </c>
      <c r="I16" s="233" t="s">
        <v>814</v>
      </c>
      <c r="J16" s="231" t="s">
        <v>816</v>
      </c>
      <c r="K16" s="233" t="s">
        <v>814</v>
      </c>
      <c r="L16" s="231" t="s">
        <v>817</v>
      </c>
      <c r="M16" s="233" t="s">
        <v>814</v>
      </c>
      <c r="N16" s="231" t="s">
        <v>28</v>
      </c>
      <c r="O16" s="233" t="s">
        <v>814</v>
      </c>
      <c r="P16" s="166"/>
      <c r="Q16" s="246"/>
      <c r="R16"/>
    </row>
    <row r="17" spans="1:18">
      <c r="A17" s="249"/>
      <c r="B17" s="249"/>
      <c r="C17" s="249"/>
      <c r="D17" s="252"/>
      <c r="E17" s="252"/>
      <c r="F17" s="234"/>
      <c r="G17" s="233"/>
      <c r="H17" s="233"/>
      <c r="I17" s="233"/>
      <c r="J17" s="232"/>
      <c r="K17" s="233"/>
      <c r="L17" s="232"/>
      <c r="M17" s="233"/>
      <c r="N17" s="232"/>
      <c r="O17" s="233"/>
      <c r="P17" s="166"/>
      <c r="Q17" s="232"/>
      <c r="R17"/>
    </row>
    <row r="18" spans="1:18">
      <c r="A18" s="261" t="s">
        <v>818</v>
      </c>
      <c r="B18" s="261"/>
      <c r="C18" s="261"/>
      <c r="D18" s="160"/>
      <c r="E18" s="161">
        <v>5</v>
      </c>
      <c r="F18" s="160"/>
      <c r="G18" s="160"/>
      <c r="H18" s="160"/>
      <c r="I18" s="160"/>
      <c r="J18" s="160"/>
      <c r="K18" s="160"/>
      <c r="L18" s="160"/>
      <c r="M18" s="160"/>
      <c r="N18" s="160"/>
      <c r="O18" s="79"/>
      <c r="P18" s="160"/>
      <c r="Q18" s="160"/>
      <c r="R18"/>
    </row>
    <row r="19" spans="1:18">
      <c r="A19" s="77" t="s">
        <v>818</v>
      </c>
      <c r="B19" s="77"/>
      <c r="C19" s="77"/>
      <c r="D19" s="157"/>
      <c r="E19" s="77">
        <v>5</v>
      </c>
      <c r="F19" s="78"/>
      <c r="G19" s="79"/>
      <c r="H19" s="78"/>
      <c r="I19" s="80"/>
      <c r="J19" s="78"/>
      <c r="K19" s="79"/>
      <c r="L19" s="86"/>
      <c r="M19" s="79"/>
      <c r="N19" s="85"/>
      <c r="O19" s="79"/>
      <c r="P19" s="80"/>
      <c r="Q19" s="80"/>
      <c r="R19"/>
    </row>
    <row r="20" spans="1:18">
      <c r="A20" s="77" t="s">
        <v>716</v>
      </c>
      <c r="B20" s="77" t="s">
        <v>717</v>
      </c>
      <c r="C20" s="77" t="s">
        <v>156</v>
      </c>
      <c r="D20" s="157">
        <v>1</v>
      </c>
      <c r="E20" s="77" t="s">
        <v>739</v>
      </c>
      <c r="F20" s="84">
        <v>7</v>
      </c>
      <c r="G20" s="79">
        <v>7</v>
      </c>
      <c r="H20" s="85">
        <v>26</v>
      </c>
      <c r="I20" s="80">
        <v>20</v>
      </c>
      <c r="J20" s="78">
        <v>171</v>
      </c>
      <c r="K20" s="79">
        <v>12.5</v>
      </c>
      <c r="L20" s="86">
        <v>8.6</v>
      </c>
      <c r="M20" s="79">
        <v>12</v>
      </c>
      <c r="N20" s="85">
        <v>17</v>
      </c>
      <c r="O20" s="79">
        <v>16</v>
      </c>
      <c r="P20" s="80">
        <v>67.5</v>
      </c>
      <c r="Q20" s="80">
        <v>1</v>
      </c>
      <c r="R20"/>
    </row>
    <row r="21" spans="1:18">
      <c r="A21" s="77" t="s">
        <v>424</v>
      </c>
      <c r="B21" s="77" t="s">
        <v>718</v>
      </c>
      <c r="C21" s="77" t="s">
        <v>49</v>
      </c>
      <c r="D21" s="157">
        <v>2</v>
      </c>
      <c r="E21" s="77" t="s">
        <v>741</v>
      </c>
      <c r="F21" s="84">
        <v>5</v>
      </c>
      <c r="G21" s="79">
        <v>5</v>
      </c>
      <c r="H21" s="85">
        <v>22</v>
      </c>
      <c r="I21" s="80">
        <v>18.5</v>
      </c>
      <c r="J21" s="78">
        <v>174</v>
      </c>
      <c r="K21" s="79">
        <v>13.5</v>
      </c>
      <c r="L21" s="86">
        <v>8.6</v>
      </c>
      <c r="M21" s="79">
        <v>12</v>
      </c>
      <c r="N21" s="85">
        <v>17</v>
      </c>
      <c r="O21" s="79">
        <v>16</v>
      </c>
      <c r="P21" s="80">
        <v>65</v>
      </c>
      <c r="Q21" s="80">
        <v>2</v>
      </c>
      <c r="R21"/>
    </row>
    <row r="22" spans="1:18">
      <c r="A22" s="77" t="s">
        <v>719</v>
      </c>
      <c r="B22" s="77" t="s">
        <v>53</v>
      </c>
      <c r="C22" s="77" t="s">
        <v>334</v>
      </c>
      <c r="D22" s="157">
        <v>3</v>
      </c>
      <c r="E22" s="77" t="s">
        <v>739</v>
      </c>
      <c r="F22" s="78">
        <v>6</v>
      </c>
      <c r="G22" s="79">
        <v>6</v>
      </c>
      <c r="H22" s="78">
        <v>20</v>
      </c>
      <c r="I22" s="80">
        <v>17.5</v>
      </c>
      <c r="J22" s="78">
        <v>173</v>
      </c>
      <c r="K22" s="79">
        <v>13</v>
      </c>
      <c r="L22" s="86">
        <v>8</v>
      </c>
      <c r="M22" s="79">
        <v>15</v>
      </c>
      <c r="N22" s="85">
        <v>12</v>
      </c>
      <c r="O22" s="79">
        <v>13</v>
      </c>
      <c r="P22" s="80">
        <v>64.5</v>
      </c>
      <c r="Q22" s="80">
        <v>3</v>
      </c>
      <c r="R22"/>
    </row>
    <row r="23" spans="1:18">
      <c r="A23" s="77" t="s">
        <v>819</v>
      </c>
      <c r="B23" s="77" t="s">
        <v>128</v>
      </c>
      <c r="C23" s="77" t="s">
        <v>65</v>
      </c>
      <c r="D23" s="157">
        <v>4</v>
      </c>
      <c r="E23" s="77" t="s">
        <v>738</v>
      </c>
      <c r="F23" s="78">
        <v>6</v>
      </c>
      <c r="G23" s="79">
        <v>6</v>
      </c>
      <c r="H23" s="78">
        <v>25</v>
      </c>
      <c r="I23" s="80">
        <v>20</v>
      </c>
      <c r="J23" s="78">
        <v>158</v>
      </c>
      <c r="K23" s="79">
        <v>9.5</v>
      </c>
      <c r="L23" s="78">
        <v>9.1</v>
      </c>
      <c r="M23" s="79">
        <v>9</v>
      </c>
      <c r="N23" s="78">
        <v>23</v>
      </c>
      <c r="O23" s="79">
        <v>19</v>
      </c>
      <c r="P23" s="80">
        <v>63.5</v>
      </c>
      <c r="Q23" s="81">
        <v>4</v>
      </c>
      <c r="R23"/>
    </row>
    <row r="24" spans="1:18">
      <c r="A24" s="77" t="s">
        <v>820</v>
      </c>
      <c r="B24" s="77" t="s">
        <v>82</v>
      </c>
      <c r="C24" s="77" t="s">
        <v>112</v>
      </c>
      <c r="D24" s="157">
        <v>5</v>
      </c>
      <c r="E24" s="77" t="s">
        <v>739</v>
      </c>
      <c r="F24" s="84">
        <v>10</v>
      </c>
      <c r="G24" s="79">
        <v>10</v>
      </c>
      <c r="H24" s="85">
        <v>15</v>
      </c>
      <c r="I24" s="80">
        <v>15</v>
      </c>
      <c r="J24" s="85">
        <v>171</v>
      </c>
      <c r="K24" s="79">
        <v>12.5</v>
      </c>
      <c r="L24" s="86">
        <v>8.4</v>
      </c>
      <c r="M24" s="79">
        <v>13</v>
      </c>
      <c r="N24" s="85">
        <v>11</v>
      </c>
      <c r="O24" s="79">
        <v>12</v>
      </c>
      <c r="P24" s="80">
        <v>62.5</v>
      </c>
      <c r="Q24" s="81">
        <v>5</v>
      </c>
      <c r="R24"/>
    </row>
    <row r="25" spans="1:18">
      <c r="A25" s="158" t="s">
        <v>821</v>
      </c>
      <c r="B25" s="158" t="s">
        <v>229</v>
      </c>
      <c r="C25" s="158" t="s">
        <v>49</v>
      </c>
      <c r="D25" s="157">
        <v>6</v>
      </c>
      <c r="E25" s="82" t="s">
        <v>749</v>
      </c>
      <c r="F25" s="78">
        <v>6</v>
      </c>
      <c r="G25" s="79">
        <v>6</v>
      </c>
      <c r="H25" s="78">
        <v>20</v>
      </c>
      <c r="I25" s="80">
        <v>17.5</v>
      </c>
      <c r="J25" s="78">
        <v>150</v>
      </c>
      <c r="K25" s="79">
        <v>8</v>
      </c>
      <c r="L25" s="78">
        <v>9</v>
      </c>
      <c r="M25" s="79">
        <v>10</v>
      </c>
      <c r="N25" s="78">
        <v>22</v>
      </c>
      <c r="O25" s="79">
        <v>18.5</v>
      </c>
      <c r="P25" s="80">
        <v>60</v>
      </c>
      <c r="Q25" s="81">
        <v>6</v>
      </c>
      <c r="R25"/>
    </row>
    <row r="26" spans="1:18">
      <c r="A26" s="77" t="s">
        <v>822</v>
      </c>
      <c r="B26" s="77" t="s">
        <v>234</v>
      </c>
      <c r="C26" s="77" t="s">
        <v>73</v>
      </c>
      <c r="D26" s="157">
        <v>7</v>
      </c>
      <c r="E26" s="77" t="s">
        <v>743</v>
      </c>
      <c r="F26" s="78">
        <v>12</v>
      </c>
      <c r="G26" s="79">
        <v>12</v>
      </c>
      <c r="H26" s="162">
        <v>15</v>
      </c>
      <c r="I26" s="80">
        <v>15</v>
      </c>
      <c r="J26" s="78">
        <v>185</v>
      </c>
      <c r="K26" s="79">
        <v>16</v>
      </c>
      <c r="L26" s="86">
        <v>9.1999999999999993</v>
      </c>
      <c r="M26" s="79">
        <v>8</v>
      </c>
      <c r="N26" s="85">
        <v>6</v>
      </c>
      <c r="O26" s="79">
        <v>7</v>
      </c>
      <c r="P26" s="80">
        <v>58</v>
      </c>
      <c r="Q26" s="81">
        <v>7</v>
      </c>
      <c r="R26"/>
    </row>
    <row r="27" spans="1:18">
      <c r="A27" s="77" t="s">
        <v>823</v>
      </c>
      <c r="B27" s="77" t="s">
        <v>113</v>
      </c>
      <c r="C27" s="77" t="s">
        <v>54</v>
      </c>
      <c r="D27" s="157">
        <v>8</v>
      </c>
      <c r="E27" s="77" t="s">
        <v>739</v>
      </c>
      <c r="F27" s="84">
        <v>11</v>
      </c>
      <c r="G27" s="79">
        <v>11</v>
      </c>
      <c r="H27" s="85">
        <v>25</v>
      </c>
      <c r="I27" s="80">
        <v>20</v>
      </c>
      <c r="J27" s="78">
        <v>177</v>
      </c>
      <c r="K27" s="79">
        <v>14</v>
      </c>
      <c r="L27" s="86">
        <v>8.4</v>
      </c>
      <c r="M27" s="79">
        <v>13</v>
      </c>
      <c r="N27" s="85"/>
      <c r="O27" s="79">
        <v>0</v>
      </c>
      <c r="P27" s="80">
        <v>58</v>
      </c>
      <c r="Q27" s="81">
        <v>8</v>
      </c>
      <c r="R27"/>
    </row>
    <row r="28" spans="1:18">
      <c r="A28" s="77" t="s">
        <v>823</v>
      </c>
      <c r="B28" s="77" t="s">
        <v>183</v>
      </c>
      <c r="C28" s="77" t="s">
        <v>163</v>
      </c>
      <c r="D28" s="157">
        <v>9</v>
      </c>
      <c r="E28" s="77" t="s">
        <v>739</v>
      </c>
      <c r="F28" s="84">
        <v>8</v>
      </c>
      <c r="G28" s="79">
        <v>8</v>
      </c>
      <c r="H28" s="85">
        <v>20</v>
      </c>
      <c r="I28" s="80">
        <v>17.5</v>
      </c>
      <c r="J28" s="78">
        <v>152</v>
      </c>
      <c r="K28" s="79">
        <v>8.5</v>
      </c>
      <c r="L28" s="86">
        <v>8.9</v>
      </c>
      <c r="M28" s="79">
        <v>10.5</v>
      </c>
      <c r="N28" s="85">
        <v>12</v>
      </c>
      <c r="O28" s="79">
        <v>13</v>
      </c>
      <c r="P28" s="80">
        <v>57.5</v>
      </c>
      <c r="Q28" s="81">
        <v>9</v>
      </c>
      <c r="R28"/>
    </row>
    <row r="29" spans="1:18">
      <c r="A29" s="77" t="s">
        <v>824</v>
      </c>
      <c r="B29" s="77" t="s">
        <v>825</v>
      </c>
      <c r="C29" s="77" t="s">
        <v>364</v>
      </c>
      <c r="D29" s="157">
        <v>10</v>
      </c>
      <c r="E29" s="77" t="s">
        <v>738</v>
      </c>
      <c r="F29" s="78"/>
      <c r="G29" s="79">
        <v>0</v>
      </c>
      <c r="H29" s="78">
        <v>20</v>
      </c>
      <c r="I29" s="80">
        <v>17.5</v>
      </c>
      <c r="J29" s="78">
        <v>168</v>
      </c>
      <c r="K29" s="79">
        <v>12</v>
      </c>
      <c r="L29" s="78">
        <v>8.9</v>
      </c>
      <c r="M29" s="79">
        <v>10.5</v>
      </c>
      <c r="N29" s="78">
        <v>17</v>
      </c>
      <c r="O29" s="79">
        <v>16</v>
      </c>
      <c r="P29" s="80">
        <v>56</v>
      </c>
      <c r="Q29" s="81">
        <v>10</v>
      </c>
      <c r="R29"/>
    </row>
    <row r="30" spans="1:18">
      <c r="A30" s="77" t="s">
        <v>457</v>
      </c>
      <c r="B30" s="77" t="s">
        <v>80</v>
      </c>
      <c r="C30" s="77" t="s">
        <v>826</v>
      </c>
      <c r="D30" s="157">
        <v>11</v>
      </c>
      <c r="E30" s="77" t="s">
        <v>741</v>
      </c>
      <c r="F30" s="84">
        <v>11</v>
      </c>
      <c r="G30" s="79">
        <v>11</v>
      </c>
      <c r="H30" s="85">
        <v>14</v>
      </c>
      <c r="I30" s="80">
        <v>14.5</v>
      </c>
      <c r="J30" s="78">
        <v>187</v>
      </c>
      <c r="K30" s="79">
        <v>16.5</v>
      </c>
      <c r="L30" s="86">
        <v>9.6</v>
      </c>
      <c r="M30" s="79">
        <v>4</v>
      </c>
      <c r="N30" s="85">
        <v>8</v>
      </c>
      <c r="O30" s="79">
        <v>9</v>
      </c>
      <c r="P30" s="80">
        <v>55</v>
      </c>
      <c r="Q30" s="81">
        <v>11</v>
      </c>
      <c r="R30"/>
    </row>
    <row r="31" spans="1:18">
      <c r="A31" s="158" t="s">
        <v>827</v>
      </c>
      <c r="B31" s="158" t="s">
        <v>166</v>
      </c>
      <c r="C31" s="158" t="s">
        <v>49</v>
      </c>
      <c r="D31" s="157">
        <v>12</v>
      </c>
      <c r="E31" s="82" t="s">
        <v>739</v>
      </c>
      <c r="F31" s="78">
        <v>6</v>
      </c>
      <c r="G31" s="79">
        <v>6</v>
      </c>
      <c r="H31" s="78">
        <v>14</v>
      </c>
      <c r="I31" s="80">
        <v>14.5</v>
      </c>
      <c r="J31" s="78">
        <v>150</v>
      </c>
      <c r="K31" s="79">
        <v>8</v>
      </c>
      <c r="L31" s="86">
        <v>8.8000000000000007</v>
      </c>
      <c r="M31" s="79">
        <v>11</v>
      </c>
      <c r="N31" s="85">
        <v>13</v>
      </c>
      <c r="O31" s="79">
        <v>14</v>
      </c>
      <c r="P31" s="80">
        <v>53.5</v>
      </c>
      <c r="Q31" s="81">
        <v>12</v>
      </c>
      <c r="R31"/>
    </row>
    <row r="32" spans="1:18">
      <c r="A32" s="77" t="s">
        <v>828</v>
      </c>
      <c r="B32" s="77" t="s">
        <v>691</v>
      </c>
      <c r="C32" s="77" t="s">
        <v>354</v>
      </c>
      <c r="D32" s="157">
        <v>13</v>
      </c>
      <c r="E32" s="77" t="s">
        <v>743</v>
      </c>
      <c r="F32" s="84">
        <v>8</v>
      </c>
      <c r="G32" s="79">
        <v>8</v>
      </c>
      <c r="H32" s="85">
        <v>23</v>
      </c>
      <c r="I32" s="80">
        <v>19</v>
      </c>
      <c r="J32" s="78"/>
      <c r="K32" s="79">
        <v>0</v>
      </c>
      <c r="L32" s="86">
        <v>9</v>
      </c>
      <c r="M32" s="79">
        <v>10</v>
      </c>
      <c r="N32" s="85">
        <v>14</v>
      </c>
      <c r="O32" s="79">
        <v>14.5</v>
      </c>
      <c r="P32" s="80">
        <v>51.5</v>
      </c>
      <c r="Q32" s="81">
        <v>13</v>
      </c>
      <c r="R32"/>
    </row>
    <row r="33" spans="1:18">
      <c r="A33" s="77" t="s">
        <v>829</v>
      </c>
      <c r="B33" s="77" t="s">
        <v>155</v>
      </c>
      <c r="C33" s="77" t="s">
        <v>188</v>
      </c>
      <c r="D33" s="157">
        <v>14</v>
      </c>
      <c r="E33" s="77" t="s">
        <v>738</v>
      </c>
      <c r="F33" s="84">
        <v>8</v>
      </c>
      <c r="G33" s="79">
        <v>8</v>
      </c>
      <c r="H33" s="85">
        <v>10</v>
      </c>
      <c r="I33" s="80">
        <v>13</v>
      </c>
      <c r="J33" s="78">
        <v>141</v>
      </c>
      <c r="K33" s="79">
        <v>7</v>
      </c>
      <c r="L33" s="86">
        <v>8.8000000000000007</v>
      </c>
      <c r="M33" s="79">
        <v>11</v>
      </c>
      <c r="N33" s="85">
        <v>10</v>
      </c>
      <c r="O33" s="79">
        <v>11</v>
      </c>
      <c r="P33" s="80">
        <v>50</v>
      </c>
      <c r="Q33" s="81">
        <v>14</v>
      </c>
      <c r="R33"/>
    </row>
    <row r="34" spans="1:18">
      <c r="A34" s="158" t="s">
        <v>830</v>
      </c>
      <c r="B34" s="158" t="s">
        <v>80</v>
      </c>
      <c r="C34" s="158" t="s">
        <v>54</v>
      </c>
      <c r="D34" s="157">
        <v>15</v>
      </c>
      <c r="E34" s="82" t="s">
        <v>739</v>
      </c>
      <c r="F34" s="84">
        <v>5</v>
      </c>
      <c r="G34" s="79">
        <v>5</v>
      </c>
      <c r="H34" s="85">
        <v>15</v>
      </c>
      <c r="I34" s="80">
        <v>15</v>
      </c>
      <c r="J34" s="78">
        <v>138</v>
      </c>
      <c r="K34" s="79">
        <v>6.5</v>
      </c>
      <c r="L34" s="86">
        <v>9.1</v>
      </c>
      <c r="M34" s="79">
        <v>9</v>
      </c>
      <c r="N34" s="85">
        <v>13</v>
      </c>
      <c r="O34" s="79">
        <v>14</v>
      </c>
      <c r="P34" s="80">
        <v>49.5</v>
      </c>
      <c r="Q34" s="81">
        <v>15</v>
      </c>
      <c r="R34"/>
    </row>
    <row r="35" spans="1:18">
      <c r="A35" s="158" t="s">
        <v>831</v>
      </c>
      <c r="B35" s="158" t="s">
        <v>832</v>
      </c>
      <c r="C35" s="158" t="s">
        <v>51</v>
      </c>
      <c r="D35" s="157">
        <v>16</v>
      </c>
      <c r="E35" s="82" t="s">
        <v>743</v>
      </c>
      <c r="F35" s="84">
        <v>8</v>
      </c>
      <c r="G35" s="79">
        <v>8</v>
      </c>
      <c r="H35" s="78">
        <v>13</v>
      </c>
      <c r="I35" s="80">
        <v>14</v>
      </c>
      <c r="J35" s="78">
        <v>135</v>
      </c>
      <c r="K35" s="79">
        <v>6</v>
      </c>
      <c r="L35" s="78">
        <v>9.1999999999999993</v>
      </c>
      <c r="M35" s="79">
        <v>8</v>
      </c>
      <c r="N35" s="78">
        <v>11</v>
      </c>
      <c r="O35" s="79">
        <v>12</v>
      </c>
      <c r="P35" s="80">
        <v>48</v>
      </c>
      <c r="Q35" s="81">
        <v>16</v>
      </c>
      <c r="R35"/>
    </row>
    <row r="36" spans="1:18">
      <c r="A36" s="77" t="s">
        <v>833</v>
      </c>
      <c r="B36" s="77" t="s">
        <v>138</v>
      </c>
      <c r="C36" s="77" t="s">
        <v>51</v>
      </c>
      <c r="D36" s="157">
        <v>17</v>
      </c>
      <c r="E36" s="77" t="s">
        <v>743</v>
      </c>
      <c r="F36" s="84">
        <v>12</v>
      </c>
      <c r="G36" s="79">
        <v>12</v>
      </c>
      <c r="H36" s="85"/>
      <c r="I36" s="80">
        <v>0</v>
      </c>
      <c r="J36" s="85">
        <v>135</v>
      </c>
      <c r="K36" s="79">
        <v>6</v>
      </c>
      <c r="L36" s="86">
        <v>8.6</v>
      </c>
      <c r="M36" s="79">
        <v>12</v>
      </c>
      <c r="N36" s="85">
        <v>19</v>
      </c>
      <c r="O36" s="79">
        <v>17</v>
      </c>
      <c r="P36" s="80">
        <v>47</v>
      </c>
      <c r="Q36" s="81">
        <v>17</v>
      </c>
      <c r="R36"/>
    </row>
    <row r="37" spans="1:18">
      <c r="A37" s="77" t="s">
        <v>834</v>
      </c>
      <c r="B37" s="77" t="s">
        <v>204</v>
      </c>
      <c r="C37" s="77" t="s">
        <v>835</v>
      </c>
      <c r="D37" s="157">
        <v>18</v>
      </c>
      <c r="E37" s="77" t="s">
        <v>738</v>
      </c>
      <c r="F37" s="84">
        <v>9</v>
      </c>
      <c r="G37" s="79">
        <v>9</v>
      </c>
      <c r="H37" s="85">
        <v>3</v>
      </c>
      <c r="I37" s="80">
        <v>6</v>
      </c>
      <c r="J37" s="78">
        <v>136</v>
      </c>
      <c r="K37" s="79">
        <v>6</v>
      </c>
      <c r="L37" s="86">
        <v>7.5</v>
      </c>
      <c r="M37" s="79">
        <v>17.5</v>
      </c>
      <c r="N37" s="85">
        <v>7</v>
      </c>
      <c r="O37" s="79">
        <v>8</v>
      </c>
      <c r="P37" s="80">
        <v>46.5</v>
      </c>
      <c r="Q37" s="81">
        <v>18</v>
      </c>
      <c r="R37"/>
    </row>
    <row r="38" spans="1:18">
      <c r="A38" s="77" t="s">
        <v>836</v>
      </c>
      <c r="B38" s="77" t="s">
        <v>72</v>
      </c>
      <c r="C38" s="77" t="s">
        <v>49</v>
      </c>
      <c r="D38" s="157">
        <v>19</v>
      </c>
      <c r="E38" s="77" t="s">
        <v>738</v>
      </c>
      <c r="F38" s="84">
        <v>9</v>
      </c>
      <c r="G38" s="79">
        <v>9</v>
      </c>
      <c r="H38" s="85">
        <v>13</v>
      </c>
      <c r="I38" s="80">
        <v>14</v>
      </c>
      <c r="J38" s="85">
        <v>126</v>
      </c>
      <c r="K38" s="79">
        <v>0</v>
      </c>
      <c r="L38" s="86">
        <v>9</v>
      </c>
      <c r="M38" s="79">
        <v>10</v>
      </c>
      <c r="N38" s="85">
        <v>11</v>
      </c>
      <c r="O38" s="79">
        <v>12</v>
      </c>
      <c r="P38" s="80">
        <v>45</v>
      </c>
      <c r="Q38" s="81">
        <v>19</v>
      </c>
      <c r="R38"/>
    </row>
    <row r="39" spans="1:18">
      <c r="A39" s="158" t="s">
        <v>535</v>
      </c>
      <c r="B39" s="158" t="s">
        <v>80</v>
      </c>
      <c r="C39" s="158" t="s">
        <v>837</v>
      </c>
      <c r="D39" s="157">
        <v>20</v>
      </c>
      <c r="E39" s="82" t="s">
        <v>738</v>
      </c>
      <c r="F39" s="78">
        <v>7</v>
      </c>
      <c r="G39" s="79">
        <v>7</v>
      </c>
      <c r="H39" s="78">
        <v>6</v>
      </c>
      <c r="I39" s="80">
        <v>9</v>
      </c>
      <c r="J39" s="78">
        <v>142</v>
      </c>
      <c r="K39" s="79">
        <v>7</v>
      </c>
      <c r="L39" s="78">
        <v>9.3000000000000007</v>
      </c>
      <c r="M39" s="79">
        <v>7</v>
      </c>
      <c r="N39" s="78">
        <v>15</v>
      </c>
      <c r="O39" s="79">
        <v>15</v>
      </c>
      <c r="P39" s="80">
        <v>45</v>
      </c>
      <c r="Q39" s="81">
        <v>20</v>
      </c>
      <c r="R39"/>
    </row>
    <row r="40" spans="1:18">
      <c r="A40" s="77" t="s">
        <v>838</v>
      </c>
      <c r="B40" s="77" t="s">
        <v>48</v>
      </c>
      <c r="C40" s="77" t="s">
        <v>73</v>
      </c>
      <c r="D40" s="157">
        <v>21</v>
      </c>
      <c r="E40" s="77" t="s">
        <v>743</v>
      </c>
      <c r="F40" s="84">
        <v>12</v>
      </c>
      <c r="G40" s="79">
        <v>12</v>
      </c>
      <c r="H40" s="85">
        <v>7</v>
      </c>
      <c r="I40" s="80">
        <v>10</v>
      </c>
      <c r="J40" s="78">
        <v>135</v>
      </c>
      <c r="K40" s="79">
        <v>6</v>
      </c>
      <c r="L40" s="86">
        <v>9.5</v>
      </c>
      <c r="M40" s="79">
        <v>5</v>
      </c>
      <c r="N40" s="85">
        <v>10</v>
      </c>
      <c r="O40" s="79">
        <v>11</v>
      </c>
      <c r="P40" s="80">
        <v>44</v>
      </c>
      <c r="Q40" s="81">
        <v>21</v>
      </c>
      <c r="R40"/>
    </row>
    <row r="41" spans="1:18">
      <c r="A41" s="77" t="s">
        <v>839</v>
      </c>
      <c r="B41" s="77" t="s">
        <v>427</v>
      </c>
      <c r="C41" s="77" t="s">
        <v>188</v>
      </c>
      <c r="D41" s="157">
        <v>22</v>
      </c>
      <c r="E41" s="77" t="s">
        <v>739</v>
      </c>
      <c r="F41" s="84">
        <v>10</v>
      </c>
      <c r="G41" s="79">
        <v>10</v>
      </c>
      <c r="H41" s="78">
        <v>20</v>
      </c>
      <c r="I41" s="80">
        <v>17.5</v>
      </c>
      <c r="J41" s="78">
        <v>147</v>
      </c>
      <c r="K41" s="79">
        <v>8</v>
      </c>
      <c r="L41" s="86">
        <v>9.6</v>
      </c>
      <c r="M41" s="79">
        <v>4</v>
      </c>
      <c r="N41" s="85">
        <v>3</v>
      </c>
      <c r="O41" s="79">
        <v>4</v>
      </c>
      <c r="P41" s="80">
        <v>43.5</v>
      </c>
      <c r="Q41" s="81">
        <v>22</v>
      </c>
      <c r="R41"/>
    </row>
    <row r="42" spans="1:18">
      <c r="A42" s="77" t="s">
        <v>840</v>
      </c>
      <c r="B42" s="77" t="s">
        <v>275</v>
      </c>
      <c r="C42" s="77" t="s">
        <v>114</v>
      </c>
      <c r="D42" s="157">
        <v>23</v>
      </c>
      <c r="E42" s="77" t="s">
        <v>739</v>
      </c>
      <c r="F42" s="84">
        <v>4</v>
      </c>
      <c r="G42" s="79">
        <v>4</v>
      </c>
      <c r="H42" s="85">
        <v>20</v>
      </c>
      <c r="I42" s="80">
        <v>17.5</v>
      </c>
      <c r="J42" s="85">
        <v>137</v>
      </c>
      <c r="K42" s="79">
        <v>6</v>
      </c>
      <c r="L42" s="86">
        <v>9.3000000000000007</v>
      </c>
      <c r="M42" s="79">
        <v>7</v>
      </c>
      <c r="N42" s="85">
        <v>8</v>
      </c>
      <c r="O42" s="79">
        <v>9</v>
      </c>
      <c r="P42" s="80">
        <v>43.5</v>
      </c>
      <c r="Q42" s="81">
        <v>23</v>
      </c>
      <c r="R42"/>
    </row>
    <row r="43" spans="1:18">
      <c r="A43" s="158" t="s">
        <v>841</v>
      </c>
      <c r="B43" s="158" t="s">
        <v>351</v>
      </c>
      <c r="C43" s="158" t="s">
        <v>163</v>
      </c>
      <c r="D43" s="157">
        <v>24</v>
      </c>
      <c r="E43" s="82" t="s">
        <v>749</v>
      </c>
      <c r="F43" s="84">
        <v>6</v>
      </c>
      <c r="G43" s="79">
        <v>6</v>
      </c>
      <c r="H43" s="78">
        <v>11</v>
      </c>
      <c r="I43" s="80">
        <v>14</v>
      </c>
      <c r="J43" s="78">
        <v>126</v>
      </c>
      <c r="K43" s="79">
        <v>0</v>
      </c>
      <c r="L43" s="78">
        <v>9.1</v>
      </c>
      <c r="M43" s="79">
        <v>9</v>
      </c>
      <c r="N43" s="78">
        <v>14</v>
      </c>
      <c r="O43" s="79">
        <v>14.5</v>
      </c>
      <c r="P43" s="80">
        <v>43.5</v>
      </c>
      <c r="Q43" s="81">
        <v>24</v>
      </c>
      <c r="R43"/>
    </row>
    <row r="44" spans="1:18">
      <c r="A44" s="77" t="s">
        <v>842</v>
      </c>
      <c r="B44" s="77" t="s">
        <v>72</v>
      </c>
      <c r="C44" s="77" t="s">
        <v>49</v>
      </c>
      <c r="D44" s="157">
        <v>25</v>
      </c>
      <c r="E44" s="77" t="s">
        <v>743</v>
      </c>
      <c r="F44" s="84">
        <v>12</v>
      </c>
      <c r="G44" s="79">
        <v>12</v>
      </c>
      <c r="H44" s="78">
        <v>11</v>
      </c>
      <c r="I44" s="80">
        <v>14</v>
      </c>
      <c r="J44" s="78">
        <v>137</v>
      </c>
      <c r="K44" s="79">
        <v>6</v>
      </c>
      <c r="L44" s="78">
        <v>9.5</v>
      </c>
      <c r="M44" s="79">
        <v>5</v>
      </c>
      <c r="N44" s="78">
        <v>4</v>
      </c>
      <c r="O44" s="79">
        <v>5</v>
      </c>
      <c r="P44" s="80">
        <v>42</v>
      </c>
      <c r="Q44" s="81">
        <v>25</v>
      </c>
      <c r="R44"/>
    </row>
    <row r="45" spans="1:18">
      <c r="A45" s="77" t="s">
        <v>843</v>
      </c>
      <c r="B45" s="77" t="s">
        <v>138</v>
      </c>
      <c r="C45" s="77" t="s">
        <v>255</v>
      </c>
      <c r="D45" s="157">
        <v>26</v>
      </c>
      <c r="E45" s="77" t="s">
        <v>739</v>
      </c>
      <c r="F45" s="84">
        <v>9</v>
      </c>
      <c r="G45" s="79">
        <v>9</v>
      </c>
      <c r="H45" s="85">
        <v>14</v>
      </c>
      <c r="I45" s="80">
        <v>14.5</v>
      </c>
      <c r="J45" s="85">
        <v>133</v>
      </c>
      <c r="K45" s="79">
        <v>5.5</v>
      </c>
      <c r="L45" s="86">
        <v>10</v>
      </c>
      <c r="M45" s="79">
        <v>0</v>
      </c>
      <c r="N45" s="85">
        <v>12</v>
      </c>
      <c r="O45" s="79">
        <v>13</v>
      </c>
      <c r="P45" s="80">
        <v>42</v>
      </c>
      <c r="Q45" s="81">
        <v>26</v>
      </c>
      <c r="R45"/>
    </row>
    <row r="46" spans="1:18">
      <c r="A46" s="158" t="s">
        <v>844</v>
      </c>
      <c r="B46" s="158" t="s">
        <v>94</v>
      </c>
      <c r="C46" s="158" t="s">
        <v>49</v>
      </c>
      <c r="D46" s="157">
        <v>27</v>
      </c>
      <c r="E46" s="82" t="s">
        <v>738</v>
      </c>
      <c r="F46" s="78">
        <v>8</v>
      </c>
      <c r="G46" s="79">
        <v>8</v>
      </c>
      <c r="H46" s="78">
        <v>0</v>
      </c>
      <c r="I46" s="80">
        <v>0</v>
      </c>
      <c r="J46" s="78">
        <v>140</v>
      </c>
      <c r="K46" s="79">
        <v>6.5</v>
      </c>
      <c r="L46" s="78">
        <v>8.6</v>
      </c>
      <c r="M46" s="79">
        <v>12</v>
      </c>
      <c r="N46" s="78">
        <v>13</v>
      </c>
      <c r="O46" s="79">
        <v>14</v>
      </c>
      <c r="P46" s="80">
        <v>40.5</v>
      </c>
      <c r="Q46" s="81">
        <v>27</v>
      </c>
      <c r="R46"/>
    </row>
    <row r="47" spans="1:18">
      <c r="A47" s="158" t="s">
        <v>845</v>
      </c>
      <c r="B47" s="158" t="s">
        <v>533</v>
      </c>
      <c r="C47" s="158" t="s">
        <v>188</v>
      </c>
      <c r="D47" s="157">
        <v>28</v>
      </c>
      <c r="E47" s="82" t="s">
        <v>743</v>
      </c>
      <c r="F47" s="84">
        <v>8</v>
      </c>
      <c r="G47" s="79">
        <v>8</v>
      </c>
      <c r="H47" s="85">
        <v>11</v>
      </c>
      <c r="I47" s="80">
        <v>14</v>
      </c>
      <c r="J47" s="78">
        <v>131</v>
      </c>
      <c r="K47" s="79">
        <v>4</v>
      </c>
      <c r="L47" s="86">
        <v>8.8000000000000007</v>
      </c>
      <c r="M47" s="79">
        <v>11</v>
      </c>
      <c r="N47" s="85">
        <v>2</v>
      </c>
      <c r="O47" s="79">
        <v>3</v>
      </c>
      <c r="P47" s="80">
        <v>40</v>
      </c>
      <c r="Q47" s="81">
        <v>28</v>
      </c>
      <c r="R47"/>
    </row>
    <row r="48" spans="1:18">
      <c r="A48" s="77" t="s">
        <v>846</v>
      </c>
      <c r="B48" s="77" t="s">
        <v>94</v>
      </c>
      <c r="C48" s="77" t="s">
        <v>49</v>
      </c>
      <c r="D48" s="157">
        <v>29</v>
      </c>
      <c r="E48" s="77" t="s">
        <v>743</v>
      </c>
      <c r="F48" s="84">
        <v>10</v>
      </c>
      <c r="G48" s="79">
        <v>10</v>
      </c>
      <c r="H48" s="85">
        <v>5</v>
      </c>
      <c r="I48" s="80">
        <v>8</v>
      </c>
      <c r="J48" s="78">
        <v>135</v>
      </c>
      <c r="K48" s="79">
        <v>6</v>
      </c>
      <c r="L48" s="86">
        <v>8.6999999999999993</v>
      </c>
      <c r="M48" s="79">
        <v>11.5</v>
      </c>
      <c r="N48" s="85">
        <v>3</v>
      </c>
      <c r="O48" s="79">
        <v>4</v>
      </c>
      <c r="P48" s="80">
        <v>39.5</v>
      </c>
      <c r="Q48" s="81">
        <v>29</v>
      </c>
      <c r="R48"/>
    </row>
    <row r="49" spans="1:18">
      <c r="A49" s="77" t="s">
        <v>847</v>
      </c>
      <c r="B49" s="77" t="s">
        <v>113</v>
      </c>
      <c r="C49" s="77" t="s">
        <v>112</v>
      </c>
      <c r="D49" s="157">
        <v>30</v>
      </c>
      <c r="E49" s="77" t="s">
        <v>741</v>
      </c>
      <c r="F49" s="78">
        <v>7</v>
      </c>
      <c r="G49" s="79">
        <v>7</v>
      </c>
      <c r="H49" s="78">
        <v>10</v>
      </c>
      <c r="I49" s="80">
        <v>13</v>
      </c>
      <c r="J49" s="78">
        <v>135</v>
      </c>
      <c r="K49" s="79">
        <v>6</v>
      </c>
      <c r="L49" s="86">
        <v>8.4</v>
      </c>
      <c r="M49" s="79">
        <v>13</v>
      </c>
      <c r="N49" s="85">
        <v>-7</v>
      </c>
      <c r="O49" s="79">
        <v>0</v>
      </c>
      <c r="P49" s="80">
        <v>39</v>
      </c>
      <c r="Q49" s="81">
        <v>30</v>
      </c>
      <c r="R49"/>
    </row>
    <row r="50" spans="1:18">
      <c r="A50" s="77" t="s">
        <v>848</v>
      </c>
      <c r="B50" s="77" t="s">
        <v>303</v>
      </c>
      <c r="C50" s="77" t="s">
        <v>235</v>
      </c>
      <c r="D50" s="157">
        <v>31</v>
      </c>
      <c r="E50" s="77" t="s">
        <v>738</v>
      </c>
      <c r="F50" s="84">
        <v>10</v>
      </c>
      <c r="G50" s="79">
        <v>10</v>
      </c>
      <c r="H50" s="85">
        <v>0</v>
      </c>
      <c r="I50" s="80">
        <v>0</v>
      </c>
      <c r="J50" s="85">
        <v>135</v>
      </c>
      <c r="K50" s="79">
        <v>6</v>
      </c>
      <c r="L50" s="86">
        <v>8</v>
      </c>
      <c r="M50" s="79">
        <v>15</v>
      </c>
      <c r="N50" s="85">
        <v>7</v>
      </c>
      <c r="O50" s="79">
        <v>8</v>
      </c>
      <c r="P50" s="80">
        <v>39</v>
      </c>
      <c r="Q50" s="81">
        <v>31</v>
      </c>
      <c r="R50"/>
    </row>
    <row r="51" spans="1:18">
      <c r="A51" s="77" t="s">
        <v>849</v>
      </c>
      <c r="B51" s="77" t="s">
        <v>351</v>
      </c>
      <c r="C51" s="77" t="s">
        <v>163</v>
      </c>
      <c r="D51" s="157">
        <v>32</v>
      </c>
      <c r="E51" s="77" t="s">
        <v>749</v>
      </c>
      <c r="F51" s="84">
        <v>8</v>
      </c>
      <c r="G51" s="79">
        <v>8</v>
      </c>
      <c r="H51" s="85">
        <v>15</v>
      </c>
      <c r="I51" s="80">
        <v>15</v>
      </c>
      <c r="J51" s="78"/>
      <c r="K51" s="79">
        <v>0</v>
      </c>
      <c r="L51" s="86"/>
      <c r="M51" s="79">
        <v>0</v>
      </c>
      <c r="N51" s="85">
        <v>17</v>
      </c>
      <c r="O51" s="79">
        <v>16</v>
      </c>
      <c r="P51" s="80">
        <v>39</v>
      </c>
      <c r="Q51" s="81">
        <v>32</v>
      </c>
      <c r="R51"/>
    </row>
    <row r="52" spans="1:18">
      <c r="A52" s="158" t="s">
        <v>850</v>
      </c>
      <c r="B52" s="158" t="s">
        <v>851</v>
      </c>
      <c r="C52" s="158" t="s">
        <v>54</v>
      </c>
      <c r="D52" s="157">
        <v>33</v>
      </c>
      <c r="E52" s="82" t="s">
        <v>741</v>
      </c>
      <c r="F52" s="84"/>
      <c r="G52" s="79">
        <v>0</v>
      </c>
      <c r="H52" s="85">
        <v>3</v>
      </c>
      <c r="I52" s="80">
        <v>6</v>
      </c>
      <c r="J52" s="78">
        <v>137</v>
      </c>
      <c r="K52" s="79">
        <v>6</v>
      </c>
      <c r="L52" s="86">
        <v>8.8000000000000007</v>
      </c>
      <c r="M52" s="79">
        <v>11</v>
      </c>
      <c r="N52" s="85">
        <v>15</v>
      </c>
      <c r="O52" s="79">
        <v>15</v>
      </c>
      <c r="P52" s="80">
        <v>38</v>
      </c>
      <c r="Q52" s="81">
        <v>33</v>
      </c>
      <c r="R52"/>
    </row>
    <row r="53" spans="1:18">
      <c r="A53" s="77" t="s">
        <v>852</v>
      </c>
      <c r="B53" s="77" t="s">
        <v>303</v>
      </c>
      <c r="C53" s="77" t="s">
        <v>334</v>
      </c>
      <c r="D53" s="157">
        <v>34</v>
      </c>
      <c r="E53" s="77" t="s">
        <v>743</v>
      </c>
      <c r="F53" s="84">
        <v>10</v>
      </c>
      <c r="G53" s="79">
        <v>10</v>
      </c>
      <c r="H53" s="85">
        <v>24</v>
      </c>
      <c r="I53" s="80">
        <v>19.5</v>
      </c>
      <c r="J53" s="85">
        <v>125</v>
      </c>
      <c r="K53" s="79">
        <v>0</v>
      </c>
      <c r="L53" s="86">
        <v>9.1999999999999993</v>
      </c>
      <c r="M53" s="79">
        <v>8</v>
      </c>
      <c r="N53" s="85">
        <v>0</v>
      </c>
      <c r="O53" s="79">
        <v>0</v>
      </c>
      <c r="P53" s="80">
        <v>37.5</v>
      </c>
      <c r="Q53" s="81">
        <v>34</v>
      </c>
      <c r="R53"/>
    </row>
    <row r="54" spans="1:18">
      <c r="A54" s="77" t="s">
        <v>333</v>
      </c>
      <c r="B54" s="77" t="s">
        <v>82</v>
      </c>
      <c r="C54" s="77" t="s">
        <v>54</v>
      </c>
      <c r="D54" s="157">
        <v>35</v>
      </c>
      <c r="E54" s="77" t="s">
        <v>749</v>
      </c>
      <c r="F54" s="84">
        <v>7</v>
      </c>
      <c r="G54" s="79">
        <v>7</v>
      </c>
      <c r="H54" s="85">
        <v>12</v>
      </c>
      <c r="I54" s="80">
        <v>14.5</v>
      </c>
      <c r="J54" s="78">
        <v>104</v>
      </c>
      <c r="K54" s="79">
        <v>0</v>
      </c>
      <c r="L54" s="86">
        <v>9</v>
      </c>
      <c r="M54" s="79">
        <v>10</v>
      </c>
      <c r="N54" s="85">
        <v>5</v>
      </c>
      <c r="O54" s="79">
        <v>6</v>
      </c>
      <c r="P54" s="80">
        <v>37.5</v>
      </c>
      <c r="Q54" s="81">
        <v>35</v>
      </c>
      <c r="R54"/>
    </row>
    <row r="55" spans="1:18">
      <c r="A55" s="77" t="s">
        <v>853</v>
      </c>
      <c r="B55" s="77" t="s">
        <v>220</v>
      </c>
      <c r="C55" s="77" t="s">
        <v>163</v>
      </c>
      <c r="D55" s="157">
        <v>36</v>
      </c>
      <c r="E55" s="77" t="s">
        <v>739</v>
      </c>
      <c r="F55" s="84">
        <v>6</v>
      </c>
      <c r="G55" s="79">
        <v>6</v>
      </c>
      <c r="H55" s="85">
        <v>8</v>
      </c>
      <c r="I55" s="80">
        <v>11</v>
      </c>
      <c r="J55" s="78">
        <v>143</v>
      </c>
      <c r="K55" s="79">
        <v>7</v>
      </c>
      <c r="L55" s="86">
        <v>9.6</v>
      </c>
      <c r="M55" s="79">
        <v>4</v>
      </c>
      <c r="N55" s="85">
        <v>8</v>
      </c>
      <c r="O55" s="79">
        <v>9</v>
      </c>
      <c r="P55" s="80">
        <v>37</v>
      </c>
      <c r="Q55" s="81">
        <v>36</v>
      </c>
      <c r="R55"/>
    </row>
    <row r="56" spans="1:18">
      <c r="A56" s="77" t="s">
        <v>81</v>
      </c>
      <c r="B56" s="77" t="s">
        <v>150</v>
      </c>
      <c r="C56" s="77" t="s">
        <v>163</v>
      </c>
      <c r="D56" s="157">
        <v>37</v>
      </c>
      <c r="E56" s="77" t="s">
        <v>741</v>
      </c>
      <c r="F56" s="84">
        <v>8</v>
      </c>
      <c r="G56" s="79">
        <v>8</v>
      </c>
      <c r="H56" s="85">
        <v>5</v>
      </c>
      <c r="I56" s="80">
        <v>8</v>
      </c>
      <c r="J56" s="78">
        <v>126</v>
      </c>
      <c r="K56" s="79">
        <v>0</v>
      </c>
      <c r="L56" s="86">
        <v>10.199999999999999</v>
      </c>
      <c r="M56" s="79">
        <v>0</v>
      </c>
      <c r="N56" s="85">
        <v>21</v>
      </c>
      <c r="O56" s="79">
        <v>18</v>
      </c>
      <c r="P56" s="80">
        <v>34</v>
      </c>
      <c r="Q56" s="81">
        <v>37</v>
      </c>
      <c r="R56"/>
    </row>
    <row r="57" spans="1:18">
      <c r="A57" s="77" t="s">
        <v>854</v>
      </c>
      <c r="B57" s="77" t="s">
        <v>67</v>
      </c>
      <c r="C57" s="77" t="s">
        <v>855</v>
      </c>
      <c r="D57" s="157">
        <v>38</v>
      </c>
      <c r="E57" s="77" t="s">
        <v>739</v>
      </c>
      <c r="F57" s="78">
        <v>9</v>
      </c>
      <c r="G57" s="79">
        <v>9</v>
      </c>
      <c r="H57" s="85"/>
      <c r="I57" s="80">
        <v>0</v>
      </c>
      <c r="J57" s="78">
        <v>163</v>
      </c>
      <c r="K57" s="79">
        <v>10.5</v>
      </c>
      <c r="L57" s="86">
        <v>9.3000000000000007</v>
      </c>
      <c r="M57" s="79">
        <v>8.3000000000000007</v>
      </c>
      <c r="N57" s="85">
        <v>5</v>
      </c>
      <c r="O57" s="79">
        <v>6</v>
      </c>
      <c r="P57" s="80">
        <v>33.799999999999997</v>
      </c>
      <c r="Q57" s="81">
        <v>38</v>
      </c>
      <c r="R57"/>
    </row>
    <row r="58" spans="1:18">
      <c r="A58" s="77" t="s">
        <v>856</v>
      </c>
      <c r="B58" s="77" t="s">
        <v>53</v>
      </c>
      <c r="C58" s="77" t="s">
        <v>54</v>
      </c>
      <c r="D58" s="157">
        <v>39</v>
      </c>
      <c r="E58" s="77" t="s">
        <v>739</v>
      </c>
      <c r="F58" s="84">
        <v>5</v>
      </c>
      <c r="G58" s="79">
        <v>5</v>
      </c>
      <c r="H58" s="85">
        <v>5</v>
      </c>
      <c r="I58" s="80">
        <v>8</v>
      </c>
      <c r="J58" s="78">
        <v>132</v>
      </c>
      <c r="K58" s="79">
        <v>5</v>
      </c>
      <c r="L58" s="86">
        <v>8.6</v>
      </c>
      <c r="M58" s="79">
        <v>12</v>
      </c>
      <c r="N58" s="85">
        <v>2</v>
      </c>
      <c r="O58" s="79">
        <v>3</v>
      </c>
      <c r="P58" s="80">
        <v>33</v>
      </c>
      <c r="Q58" s="81">
        <v>39</v>
      </c>
      <c r="R58"/>
    </row>
    <row r="59" spans="1:18">
      <c r="A59" s="77" t="s">
        <v>127</v>
      </c>
      <c r="B59" s="77" t="s">
        <v>533</v>
      </c>
      <c r="C59" s="77" t="s">
        <v>255</v>
      </c>
      <c r="D59" s="157">
        <v>40</v>
      </c>
      <c r="E59" s="77" t="s">
        <v>741</v>
      </c>
      <c r="F59" s="84">
        <v>6</v>
      </c>
      <c r="G59" s="79">
        <v>6</v>
      </c>
      <c r="H59" s="85">
        <v>10</v>
      </c>
      <c r="I59" s="80">
        <v>13</v>
      </c>
      <c r="J59" s="85">
        <v>122</v>
      </c>
      <c r="K59" s="79">
        <v>0</v>
      </c>
      <c r="L59" s="86">
        <v>9.8000000000000007</v>
      </c>
      <c r="M59" s="79">
        <v>2</v>
      </c>
      <c r="N59" s="85">
        <v>11</v>
      </c>
      <c r="O59" s="79">
        <v>12</v>
      </c>
      <c r="P59" s="80">
        <v>33</v>
      </c>
      <c r="Q59" s="81">
        <v>40</v>
      </c>
      <c r="R59"/>
    </row>
    <row r="60" spans="1:18">
      <c r="A60" s="77" t="s">
        <v>333</v>
      </c>
      <c r="B60" s="77" t="s">
        <v>72</v>
      </c>
      <c r="C60" s="77" t="s">
        <v>54</v>
      </c>
      <c r="D60" s="157">
        <v>41</v>
      </c>
      <c r="E60" s="77" t="s">
        <v>738</v>
      </c>
      <c r="F60" s="84">
        <v>4</v>
      </c>
      <c r="G60" s="79">
        <v>4</v>
      </c>
      <c r="H60" s="85"/>
      <c r="I60" s="80">
        <v>0</v>
      </c>
      <c r="J60" s="85">
        <v>153</v>
      </c>
      <c r="K60" s="79">
        <v>9</v>
      </c>
      <c r="L60" s="86">
        <v>9</v>
      </c>
      <c r="M60" s="79">
        <v>10</v>
      </c>
      <c r="N60" s="85">
        <v>9</v>
      </c>
      <c r="O60" s="79">
        <v>10</v>
      </c>
      <c r="P60" s="80">
        <v>33</v>
      </c>
      <c r="Q60" s="81">
        <v>41</v>
      </c>
      <c r="R60"/>
    </row>
    <row r="61" spans="1:18">
      <c r="A61" s="77" t="s">
        <v>857</v>
      </c>
      <c r="B61" s="77" t="s">
        <v>858</v>
      </c>
      <c r="C61" s="77" t="s">
        <v>826</v>
      </c>
      <c r="D61" s="157">
        <v>42</v>
      </c>
      <c r="E61" s="77" t="s">
        <v>749</v>
      </c>
      <c r="F61" s="84">
        <v>9</v>
      </c>
      <c r="G61" s="79">
        <v>9</v>
      </c>
      <c r="H61" s="85">
        <v>10</v>
      </c>
      <c r="I61" s="80">
        <v>13</v>
      </c>
      <c r="J61" s="85"/>
      <c r="K61" s="79">
        <v>0</v>
      </c>
      <c r="L61" s="86"/>
      <c r="M61" s="79">
        <v>0</v>
      </c>
      <c r="N61" s="85">
        <v>10</v>
      </c>
      <c r="O61" s="79">
        <v>11</v>
      </c>
      <c r="P61" s="80">
        <v>33</v>
      </c>
      <c r="Q61" s="81">
        <v>42</v>
      </c>
      <c r="R61"/>
    </row>
    <row r="62" spans="1:18">
      <c r="A62" s="77" t="s">
        <v>859</v>
      </c>
      <c r="B62" s="77" t="s">
        <v>860</v>
      </c>
      <c r="C62" s="77" t="s">
        <v>87</v>
      </c>
      <c r="D62" s="157">
        <v>43</v>
      </c>
      <c r="E62" s="77" t="s">
        <v>749</v>
      </c>
      <c r="F62" s="84">
        <v>10</v>
      </c>
      <c r="G62" s="79">
        <v>10</v>
      </c>
      <c r="H62" s="85">
        <v>10</v>
      </c>
      <c r="I62" s="80">
        <v>13</v>
      </c>
      <c r="J62" s="78"/>
      <c r="K62" s="79">
        <v>0</v>
      </c>
      <c r="L62" s="86"/>
      <c r="M62" s="79">
        <v>0</v>
      </c>
      <c r="N62" s="85">
        <v>9</v>
      </c>
      <c r="O62" s="79">
        <v>10</v>
      </c>
      <c r="P62" s="80">
        <v>33</v>
      </c>
      <c r="Q62" s="81">
        <v>43</v>
      </c>
      <c r="R62"/>
    </row>
    <row r="63" spans="1:18">
      <c r="A63" s="77" t="s">
        <v>861</v>
      </c>
      <c r="B63" s="77" t="s">
        <v>229</v>
      </c>
      <c r="C63" s="77" t="s">
        <v>51</v>
      </c>
      <c r="D63" s="157">
        <v>44</v>
      </c>
      <c r="E63" s="77" t="s">
        <v>739</v>
      </c>
      <c r="F63" s="78"/>
      <c r="G63" s="79">
        <v>0</v>
      </c>
      <c r="H63" s="78">
        <v>11</v>
      </c>
      <c r="I63" s="80">
        <v>14</v>
      </c>
      <c r="J63" s="78">
        <v>145</v>
      </c>
      <c r="K63" s="79">
        <v>7</v>
      </c>
      <c r="L63" s="86">
        <v>8.8000000000000007</v>
      </c>
      <c r="M63" s="79">
        <v>11</v>
      </c>
      <c r="N63" s="85"/>
      <c r="O63" s="79">
        <v>0</v>
      </c>
      <c r="P63" s="80">
        <v>32</v>
      </c>
      <c r="Q63" s="81">
        <v>44</v>
      </c>
      <c r="R63"/>
    </row>
    <row r="64" spans="1:18">
      <c r="A64" s="158" t="s">
        <v>862</v>
      </c>
      <c r="B64" s="158" t="s">
        <v>48</v>
      </c>
      <c r="C64" s="158" t="s">
        <v>51</v>
      </c>
      <c r="D64" s="157">
        <v>45</v>
      </c>
      <c r="E64" s="82" t="s">
        <v>739</v>
      </c>
      <c r="F64" s="84">
        <v>10</v>
      </c>
      <c r="G64" s="79">
        <v>10</v>
      </c>
      <c r="H64" s="85">
        <v>8</v>
      </c>
      <c r="I64" s="80">
        <v>11</v>
      </c>
      <c r="J64" s="78">
        <v>115</v>
      </c>
      <c r="K64" s="79">
        <v>0</v>
      </c>
      <c r="L64" s="86">
        <v>8.8000000000000007</v>
      </c>
      <c r="M64" s="79">
        <v>11</v>
      </c>
      <c r="N64" s="85"/>
      <c r="O64" s="79">
        <v>0</v>
      </c>
      <c r="P64" s="80">
        <v>32</v>
      </c>
      <c r="Q64" s="81">
        <v>45</v>
      </c>
      <c r="R64"/>
    </row>
    <row r="65" spans="1:18">
      <c r="A65" s="158" t="s">
        <v>863</v>
      </c>
      <c r="B65" s="158" t="s">
        <v>113</v>
      </c>
      <c r="C65" s="158" t="s">
        <v>51</v>
      </c>
      <c r="D65" s="157">
        <v>46</v>
      </c>
      <c r="E65" s="82" t="s">
        <v>743</v>
      </c>
      <c r="F65" s="84">
        <v>9</v>
      </c>
      <c r="G65" s="79">
        <v>9</v>
      </c>
      <c r="H65" s="85">
        <v>11</v>
      </c>
      <c r="I65" s="80">
        <v>14</v>
      </c>
      <c r="J65" s="78">
        <v>130</v>
      </c>
      <c r="K65" s="79">
        <v>3</v>
      </c>
      <c r="L65" s="86">
        <v>9.5</v>
      </c>
      <c r="M65" s="79">
        <v>5</v>
      </c>
      <c r="N65" s="85">
        <v>-2</v>
      </c>
      <c r="O65" s="79">
        <v>0</v>
      </c>
      <c r="P65" s="80">
        <v>31</v>
      </c>
      <c r="Q65" s="81">
        <v>46</v>
      </c>
      <c r="R65"/>
    </row>
    <row r="66" spans="1:18">
      <c r="A66" s="77" t="s">
        <v>864</v>
      </c>
      <c r="B66" s="77" t="s">
        <v>865</v>
      </c>
      <c r="C66" s="77" t="s">
        <v>120</v>
      </c>
      <c r="D66" s="157">
        <v>47</v>
      </c>
      <c r="E66" s="77" t="s">
        <v>743</v>
      </c>
      <c r="F66" s="84">
        <v>9</v>
      </c>
      <c r="G66" s="79">
        <v>9</v>
      </c>
      <c r="H66" s="85"/>
      <c r="I66" s="80">
        <v>0</v>
      </c>
      <c r="J66" s="78">
        <v>150</v>
      </c>
      <c r="K66" s="79">
        <v>8</v>
      </c>
      <c r="L66" s="86">
        <v>8.4</v>
      </c>
      <c r="M66" s="79">
        <v>13</v>
      </c>
      <c r="N66" s="85"/>
      <c r="O66" s="79">
        <v>0</v>
      </c>
      <c r="P66" s="80">
        <v>30</v>
      </c>
      <c r="Q66" s="81">
        <v>47</v>
      </c>
      <c r="R66"/>
    </row>
    <row r="67" spans="1:18">
      <c r="A67" s="77" t="s">
        <v>866</v>
      </c>
      <c r="B67" s="77" t="s">
        <v>80</v>
      </c>
      <c r="C67" s="77" t="s">
        <v>87</v>
      </c>
      <c r="D67" s="157">
        <v>48</v>
      </c>
      <c r="E67" s="77" t="s">
        <v>741</v>
      </c>
      <c r="F67" s="84">
        <v>8</v>
      </c>
      <c r="G67" s="79">
        <v>8</v>
      </c>
      <c r="H67" s="85">
        <v>17</v>
      </c>
      <c r="I67" s="80">
        <v>16</v>
      </c>
      <c r="J67" s="78"/>
      <c r="K67" s="79">
        <v>0</v>
      </c>
      <c r="L67" s="86">
        <v>10</v>
      </c>
      <c r="M67" s="79">
        <v>0</v>
      </c>
      <c r="N67" s="85">
        <v>5</v>
      </c>
      <c r="O67" s="79">
        <v>6</v>
      </c>
      <c r="P67" s="80">
        <v>30</v>
      </c>
      <c r="Q67" s="81">
        <v>48</v>
      </c>
      <c r="R67"/>
    </row>
    <row r="68" spans="1:18">
      <c r="A68" s="77" t="s">
        <v>867</v>
      </c>
      <c r="B68" s="77" t="s">
        <v>138</v>
      </c>
      <c r="C68" s="77" t="s">
        <v>266</v>
      </c>
      <c r="D68" s="157">
        <v>49</v>
      </c>
      <c r="E68" s="77" t="s">
        <v>741</v>
      </c>
      <c r="F68" s="84">
        <v>4</v>
      </c>
      <c r="G68" s="79">
        <v>4</v>
      </c>
      <c r="H68" s="85">
        <v>0</v>
      </c>
      <c r="I68" s="80">
        <v>0</v>
      </c>
      <c r="J68" s="78">
        <v>127</v>
      </c>
      <c r="K68" s="79">
        <v>0</v>
      </c>
      <c r="L68" s="86">
        <v>8.8000000000000007</v>
      </c>
      <c r="M68" s="79">
        <v>11</v>
      </c>
      <c r="N68" s="85">
        <v>14</v>
      </c>
      <c r="O68" s="79">
        <v>14.5</v>
      </c>
      <c r="P68" s="80">
        <v>29.5</v>
      </c>
      <c r="Q68" s="81">
        <v>49</v>
      </c>
      <c r="R68"/>
    </row>
    <row r="69" spans="1:18">
      <c r="A69" s="77" t="s">
        <v>868</v>
      </c>
      <c r="B69" s="77" t="s">
        <v>94</v>
      </c>
      <c r="C69" s="77" t="s">
        <v>51</v>
      </c>
      <c r="D69" s="157">
        <v>50</v>
      </c>
      <c r="E69" s="77" t="s">
        <v>738</v>
      </c>
      <c r="F69" s="84">
        <v>8</v>
      </c>
      <c r="G69" s="79">
        <v>8</v>
      </c>
      <c r="H69" s="85">
        <v>10</v>
      </c>
      <c r="I69" s="80">
        <v>13</v>
      </c>
      <c r="J69" s="85">
        <v>151</v>
      </c>
      <c r="K69" s="79">
        <v>8.5</v>
      </c>
      <c r="L69" s="86">
        <v>10</v>
      </c>
      <c r="M69" s="79">
        <v>0</v>
      </c>
      <c r="N69" s="85"/>
      <c r="O69" s="79">
        <v>0</v>
      </c>
      <c r="P69" s="80">
        <v>29.5</v>
      </c>
      <c r="Q69" s="81">
        <v>50</v>
      </c>
      <c r="R69"/>
    </row>
    <row r="70" spans="1:18">
      <c r="A70" s="77" t="s">
        <v>869</v>
      </c>
      <c r="B70" s="77" t="s">
        <v>870</v>
      </c>
      <c r="C70" s="77" t="s">
        <v>871</v>
      </c>
      <c r="D70" s="157">
        <v>51</v>
      </c>
      <c r="E70" s="77" t="s">
        <v>749</v>
      </c>
      <c r="F70" s="78">
        <v>9</v>
      </c>
      <c r="G70" s="79">
        <v>9</v>
      </c>
      <c r="H70" s="78">
        <v>6</v>
      </c>
      <c r="I70" s="80">
        <v>9</v>
      </c>
      <c r="J70" s="78"/>
      <c r="K70" s="79">
        <v>0</v>
      </c>
      <c r="L70" s="86">
        <v>11.3</v>
      </c>
      <c r="M70" s="79">
        <v>0</v>
      </c>
      <c r="N70" s="85">
        <v>7</v>
      </c>
      <c r="O70" s="79">
        <v>8</v>
      </c>
      <c r="P70" s="80">
        <v>26</v>
      </c>
      <c r="Q70" s="81">
        <v>51</v>
      </c>
      <c r="R70"/>
    </row>
    <row r="71" spans="1:18">
      <c r="A71" s="158" t="s">
        <v>872</v>
      </c>
      <c r="B71" s="158" t="s">
        <v>851</v>
      </c>
      <c r="C71" s="158" t="s">
        <v>51</v>
      </c>
      <c r="D71" s="157">
        <v>52</v>
      </c>
      <c r="E71" s="82" t="s">
        <v>738</v>
      </c>
      <c r="F71" s="84">
        <v>7</v>
      </c>
      <c r="G71" s="79">
        <v>7</v>
      </c>
      <c r="H71" s="78">
        <v>0</v>
      </c>
      <c r="I71" s="80">
        <v>0</v>
      </c>
      <c r="J71" s="78">
        <v>120</v>
      </c>
      <c r="K71" s="79">
        <v>0</v>
      </c>
      <c r="L71" s="86">
        <v>8.6999999999999993</v>
      </c>
      <c r="M71" s="79">
        <v>11.5</v>
      </c>
      <c r="N71" s="85">
        <v>6</v>
      </c>
      <c r="O71" s="79">
        <v>7</v>
      </c>
      <c r="P71" s="80">
        <v>25.5</v>
      </c>
      <c r="Q71" s="81">
        <v>52</v>
      </c>
      <c r="R71"/>
    </row>
    <row r="72" spans="1:18">
      <c r="A72" s="77" t="s">
        <v>873</v>
      </c>
      <c r="B72" s="77" t="s">
        <v>183</v>
      </c>
      <c r="C72" s="77" t="s">
        <v>445</v>
      </c>
      <c r="D72" s="157">
        <v>53</v>
      </c>
      <c r="E72" s="77" t="s">
        <v>743</v>
      </c>
      <c r="F72" s="78">
        <v>6</v>
      </c>
      <c r="G72" s="79">
        <v>6</v>
      </c>
      <c r="H72" s="78"/>
      <c r="I72" s="80">
        <v>0</v>
      </c>
      <c r="J72" s="78">
        <v>115</v>
      </c>
      <c r="K72" s="79">
        <v>0</v>
      </c>
      <c r="L72" s="78">
        <v>9.1999999999999993</v>
      </c>
      <c r="M72" s="79">
        <v>8</v>
      </c>
      <c r="N72" s="78">
        <v>10</v>
      </c>
      <c r="O72" s="79">
        <v>11</v>
      </c>
      <c r="P72" s="80">
        <v>25</v>
      </c>
      <c r="Q72" s="81">
        <v>53</v>
      </c>
      <c r="R72"/>
    </row>
    <row r="73" spans="1:18">
      <c r="A73" s="77" t="s">
        <v>874</v>
      </c>
      <c r="B73" s="77" t="s">
        <v>53</v>
      </c>
      <c r="C73" s="77" t="s">
        <v>73</v>
      </c>
      <c r="D73" s="157">
        <v>54</v>
      </c>
      <c r="E73" s="77" t="s">
        <v>741</v>
      </c>
      <c r="F73" s="84">
        <v>7</v>
      </c>
      <c r="G73" s="79">
        <v>7</v>
      </c>
      <c r="H73" s="78"/>
      <c r="I73" s="80">
        <v>0</v>
      </c>
      <c r="J73" s="78">
        <v>188</v>
      </c>
      <c r="K73" s="79">
        <v>17</v>
      </c>
      <c r="L73" s="78">
        <v>10.1</v>
      </c>
      <c r="M73" s="79">
        <v>0</v>
      </c>
      <c r="N73" s="78"/>
      <c r="O73" s="79">
        <v>0</v>
      </c>
      <c r="P73" s="80">
        <v>24</v>
      </c>
      <c r="Q73" s="81">
        <v>54</v>
      </c>
      <c r="R73"/>
    </row>
    <row r="74" spans="1:18">
      <c r="A74" s="77" t="s">
        <v>875</v>
      </c>
      <c r="B74" s="77" t="s">
        <v>128</v>
      </c>
      <c r="C74" s="77" t="s">
        <v>112</v>
      </c>
      <c r="D74" s="157">
        <v>55</v>
      </c>
      <c r="E74" s="77" t="s">
        <v>741</v>
      </c>
      <c r="F74" s="84">
        <v>7</v>
      </c>
      <c r="G74" s="79">
        <v>7</v>
      </c>
      <c r="H74" s="85">
        <v>18</v>
      </c>
      <c r="I74" s="80">
        <v>16.5</v>
      </c>
      <c r="J74" s="78"/>
      <c r="K74" s="79">
        <v>0</v>
      </c>
      <c r="L74" s="86"/>
      <c r="M74" s="79">
        <v>0</v>
      </c>
      <c r="N74" s="85"/>
      <c r="O74" s="79">
        <v>0</v>
      </c>
      <c r="P74" s="80">
        <v>23.5</v>
      </c>
      <c r="Q74" s="81">
        <v>55</v>
      </c>
      <c r="R74"/>
    </row>
    <row r="75" spans="1:18">
      <c r="A75" s="77" t="s">
        <v>876</v>
      </c>
      <c r="B75" s="77" t="s">
        <v>53</v>
      </c>
      <c r="C75" s="77" t="s">
        <v>133</v>
      </c>
      <c r="D75" s="157">
        <v>56</v>
      </c>
      <c r="E75" s="77" t="s">
        <v>739</v>
      </c>
      <c r="F75" s="84">
        <v>8</v>
      </c>
      <c r="G75" s="79">
        <v>8</v>
      </c>
      <c r="H75" s="85">
        <v>10</v>
      </c>
      <c r="I75" s="80">
        <v>13</v>
      </c>
      <c r="J75" s="85">
        <v>80</v>
      </c>
      <c r="K75" s="79">
        <v>0</v>
      </c>
      <c r="L75" s="86">
        <v>11.4</v>
      </c>
      <c r="M75" s="79">
        <v>0</v>
      </c>
      <c r="N75" s="85">
        <v>-2</v>
      </c>
      <c r="O75" s="79">
        <v>0</v>
      </c>
      <c r="P75" s="80">
        <v>21</v>
      </c>
      <c r="Q75" s="81">
        <v>56</v>
      </c>
      <c r="R75"/>
    </row>
    <row r="76" spans="1:18">
      <c r="A76" s="82" t="s">
        <v>877</v>
      </c>
      <c r="B76" s="82" t="s">
        <v>878</v>
      </c>
      <c r="C76" s="82" t="s">
        <v>73</v>
      </c>
      <c r="D76" s="157">
        <v>57</v>
      </c>
      <c r="E76" s="82" t="s">
        <v>749</v>
      </c>
      <c r="F76" s="84">
        <v>4</v>
      </c>
      <c r="G76" s="79">
        <v>4</v>
      </c>
      <c r="H76" s="78">
        <v>4</v>
      </c>
      <c r="I76" s="80">
        <v>7</v>
      </c>
      <c r="J76" s="78">
        <v>100</v>
      </c>
      <c r="K76" s="79">
        <v>0</v>
      </c>
      <c r="L76" s="86">
        <v>9.3000000000000007</v>
      </c>
      <c r="M76" s="79">
        <v>7</v>
      </c>
      <c r="N76" s="85">
        <v>-4</v>
      </c>
      <c r="O76" s="79">
        <v>0</v>
      </c>
      <c r="P76" s="80">
        <v>18</v>
      </c>
      <c r="Q76" s="81">
        <v>57</v>
      </c>
      <c r="R76"/>
    </row>
    <row r="77" spans="1:18">
      <c r="A77" s="77" t="s">
        <v>879</v>
      </c>
      <c r="B77" s="77" t="s">
        <v>138</v>
      </c>
      <c r="C77" s="77" t="s">
        <v>54</v>
      </c>
      <c r="D77" s="157">
        <v>58</v>
      </c>
      <c r="E77" s="77" t="s">
        <v>743</v>
      </c>
      <c r="F77" s="159">
        <v>9</v>
      </c>
      <c r="G77" s="79">
        <v>9</v>
      </c>
      <c r="H77" s="85"/>
      <c r="I77" s="80">
        <v>0</v>
      </c>
      <c r="J77" s="78">
        <v>150</v>
      </c>
      <c r="K77" s="79">
        <v>8</v>
      </c>
      <c r="L77" s="86"/>
      <c r="M77" s="79">
        <v>0</v>
      </c>
      <c r="N77" s="85"/>
      <c r="O77" s="79">
        <v>0</v>
      </c>
      <c r="P77" s="80">
        <v>17</v>
      </c>
      <c r="Q77" s="81">
        <v>58</v>
      </c>
      <c r="R77"/>
    </row>
    <row r="78" spans="1:18">
      <c r="A78" s="77" t="s">
        <v>880</v>
      </c>
      <c r="B78" s="77" t="s">
        <v>881</v>
      </c>
      <c r="C78" s="77" t="s">
        <v>87</v>
      </c>
      <c r="D78" s="157">
        <v>59</v>
      </c>
      <c r="E78" s="77" t="s">
        <v>739</v>
      </c>
      <c r="F78" s="84">
        <v>5</v>
      </c>
      <c r="G78" s="79">
        <v>5</v>
      </c>
      <c r="H78" s="85"/>
      <c r="I78" s="80">
        <v>0</v>
      </c>
      <c r="J78" s="78">
        <v>112</v>
      </c>
      <c r="K78" s="79">
        <v>0</v>
      </c>
      <c r="L78" s="86">
        <v>9.1999999999999993</v>
      </c>
      <c r="M78" s="79">
        <v>8</v>
      </c>
      <c r="N78" s="85">
        <v>3</v>
      </c>
      <c r="O78" s="79">
        <v>4</v>
      </c>
      <c r="P78" s="80">
        <v>17</v>
      </c>
      <c r="Q78" s="81">
        <v>59</v>
      </c>
      <c r="R78"/>
    </row>
    <row r="79" spans="1:18">
      <c r="A79" s="158" t="s">
        <v>882</v>
      </c>
      <c r="B79" s="158" t="s">
        <v>227</v>
      </c>
      <c r="C79" s="158" t="s">
        <v>133</v>
      </c>
      <c r="D79" s="157">
        <v>60</v>
      </c>
      <c r="E79" s="82" t="s">
        <v>741</v>
      </c>
      <c r="F79" s="78">
        <v>9</v>
      </c>
      <c r="G79" s="79">
        <v>9</v>
      </c>
      <c r="H79" s="78">
        <v>0</v>
      </c>
      <c r="I79" s="80">
        <v>0</v>
      </c>
      <c r="J79" s="78">
        <v>136</v>
      </c>
      <c r="K79" s="79">
        <v>6</v>
      </c>
      <c r="L79" s="86"/>
      <c r="M79" s="79">
        <v>0</v>
      </c>
      <c r="N79" s="85">
        <v>1</v>
      </c>
      <c r="O79" s="79">
        <v>2</v>
      </c>
      <c r="P79" s="80">
        <v>17</v>
      </c>
      <c r="Q79" s="81">
        <v>60</v>
      </c>
      <c r="R79"/>
    </row>
    <row r="80" spans="1:18">
      <c r="A80" s="158" t="s">
        <v>883</v>
      </c>
      <c r="B80" s="158" t="s">
        <v>884</v>
      </c>
      <c r="C80" s="158" t="s">
        <v>87</v>
      </c>
      <c r="D80" s="157">
        <v>61</v>
      </c>
      <c r="E80" s="77" t="s">
        <v>743</v>
      </c>
      <c r="F80" s="84">
        <v>9</v>
      </c>
      <c r="G80" s="79">
        <v>9</v>
      </c>
      <c r="H80" s="78"/>
      <c r="I80" s="80">
        <v>0</v>
      </c>
      <c r="J80" s="78">
        <v>135</v>
      </c>
      <c r="K80" s="79">
        <v>6</v>
      </c>
      <c r="L80" s="78"/>
      <c r="M80" s="79">
        <v>0</v>
      </c>
      <c r="N80" s="78"/>
      <c r="O80" s="79">
        <v>0</v>
      </c>
      <c r="P80" s="80">
        <v>15</v>
      </c>
      <c r="Q80" s="81">
        <v>61</v>
      </c>
      <c r="R80"/>
    </row>
    <row r="81" spans="1:18">
      <c r="A81" s="77" t="s">
        <v>452</v>
      </c>
      <c r="B81" s="77" t="s">
        <v>183</v>
      </c>
      <c r="C81" s="77" t="s">
        <v>54</v>
      </c>
      <c r="D81" s="157">
        <v>62</v>
      </c>
      <c r="E81" s="77" t="s">
        <v>741</v>
      </c>
      <c r="F81" s="84">
        <v>5</v>
      </c>
      <c r="G81" s="79">
        <v>5</v>
      </c>
      <c r="H81" s="85"/>
      <c r="I81" s="80">
        <v>0</v>
      </c>
      <c r="J81" s="78">
        <v>120</v>
      </c>
      <c r="K81" s="79">
        <v>0</v>
      </c>
      <c r="L81" s="86">
        <v>10.199999999999999</v>
      </c>
      <c r="M81" s="79">
        <v>0</v>
      </c>
      <c r="N81" s="85">
        <v>8</v>
      </c>
      <c r="O81" s="79">
        <v>9</v>
      </c>
      <c r="P81" s="80">
        <v>14</v>
      </c>
      <c r="Q81" s="81">
        <v>62</v>
      </c>
      <c r="R81"/>
    </row>
    <row r="82" spans="1:18">
      <c r="A82" s="77" t="s">
        <v>225</v>
      </c>
      <c r="B82" s="77" t="s">
        <v>226</v>
      </c>
      <c r="C82" s="77" t="s">
        <v>885</v>
      </c>
      <c r="D82" s="157">
        <v>63</v>
      </c>
      <c r="E82" s="77" t="s">
        <v>741</v>
      </c>
      <c r="F82" s="84"/>
      <c r="G82" s="79">
        <v>0</v>
      </c>
      <c r="H82" s="85">
        <v>10</v>
      </c>
      <c r="I82" s="80">
        <v>13</v>
      </c>
      <c r="J82" s="78"/>
      <c r="K82" s="79">
        <v>0</v>
      </c>
      <c r="L82" s="86"/>
      <c r="M82" s="79">
        <v>0</v>
      </c>
      <c r="N82" s="85"/>
      <c r="O82" s="79">
        <v>0</v>
      </c>
      <c r="P82" s="80">
        <v>13</v>
      </c>
      <c r="Q82" s="81">
        <v>63</v>
      </c>
      <c r="R82"/>
    </row>
    <row r="83" spans="1:18">
      <c r="A83" s="77" t="s">
        <v>886</v>
      </c>
      <c r="B83" s="77" t="s">
        <v>566</v>
      </c>
      <c r="C83" s="77" t="s">
        <v>65</v>
      </c>
      <c r="D83" s="157">
        <v>64</v>
      </c>
      <c r="E83" s="77" t="s">
        <v>739</v>
      </c>
      <c r="F83" s="84">
        <v>9</v>
      </c>
      <c r="G83" s="79">
        <v>9</v>
      </c>
      <c r="H83" s="85"/>
      <c r="I83" s="80">
        <v>0</v>
      </c>
      <c r="J83" s="78"/>
      <c r="K83" s="79">
        <v>0</v>
      </c>
      <c r="L83" s="86"/>
      <c r="M83" s="79">
        <v>0</v>
      </c>
      <c r="N83" s="85"/>
      <c r="O83" s="79">
        <v>0</v>
      </c>
      <c r="P83" s="80">
        <v>9</v>
      </c>
      <c r="Q83" s="81">
        <v>64</v>
      </c>
      <c r="R83"/>
    </row>
    <row r="84" spans="1:18">
      <c r="A84" s="77" t="s">
        <v>415</v>
      </c>
      <c r="B84" s="77" t="s">
        <v>887</v>
      </c>
      <c r="C84" s="77" t="s">
        <v>54</v>
      </c>
      <c r="D84" s="157">
        <v>65</v>
      </c>
      <c r="E84" s="77" t="s">
        <v>739</v>
      </c>
      <c r="F84" s="84">
        <v>6</v>
      </c>
      <c r="G84" s="79">
        <v>6</v>
      </c>
      <c r="H84" s="85"/>
      <c r="I84" s="80">
        <v>0</v>
      </c>
      <c r="J84" s="78"/>
      <c r="K84" s="79">
        <v>0</v>
      </c>
      <c r="L84" s="86"/>
      <c r="M84" s="79">
        <v>0</v>
      </c>
      <c r="N84" s="85">
        <v>2</v>
      </c>
      <c r="O84" s="79">
        <v>3</v>
      </c>
      <c r="P84" s="80">
        <v>9</v>
      </c>
      <c r="Q84" s="81">
        <v>65</v>
      </c>
      <c r="R84"/>
    </row>
    <row r="85" spans="1:18">
      <c r="A85" s="77" t="s">
        <v>888</v>
      </c>
      <c r="B85" s="77" t="s">
        <v>227</v>
      </c>
      <c r="C85" s="77" t="s">
        <v>688</v>
      </c>
      <c r="D85" s="157">
        <v>66</v>
      </c>
      <c r="E85" s="77" t="s">
        <v>741</v>
      </c>
      <c r="F85" s="84">
        <v>6</v>
      </c>
      <c r="G85" s="79">
        <v>6</v>
      </c>
      <c r="H85" s="85"/>
      <c r="I85" s="80">
        <v>0</v>
      </c>
      <c r="J85" s="85">
        <v>130</v>
      </c>
      <c r="K85" s="79">
        <v>3</v>
      </c>
      <c r="L85" s="86">
        <v>10.199999999999999</v>
      </c>
      <c r="M85" s="79">
        <v>0</v>
      </c>
      <c r="N85" s="85"/>
      <c r="O85" s="79">
        <v>0</v>
      </c>
      <c r="P85" s="80">
        <v>9</v>
      </c>
      <c r="Q85" s="81">
        <v>66</v>
      </c>
      <c r="R85"/>
    </row>
    <row r="86" spans="1:18">
      <c r="A86" s="77" t="s">
        <v>47</v>
      </c>
      <c r="B86" s="77" t="s">
        <v>565</v>
      </c>
      <c r="C86" s="77" t="s">
        <v>51</v>
      </c>
      <c r="D86" s="157">
        <v>67</v>
      </c>
      <c r="E86" s="77" t="s">
        <v>749</v>
      </c>
      <c r="F86" s="84">
        <v>3</v>
      </c>
      <c r="G86" s="79">
        <v>3</v>
      </c>
      <c r="H86" s="85">
        <v>1</v>
      </c>
      <c r="I86" s="80">
        <v>4</v>
      </c>
      <c r="J86" s="85"/>
      <c r="K86" s="79">
        <v>0</v>
      </c>
      <c r="L86" s="86"/>
      <c r="M86" s="79">
        <v>0</v>
      </c>
      <c r="N86" s="85">
        <v>1</v>
      </c>
      <c r="O86" s="79">
        <v>2</v>
      </c>
      <c r="P86" s="80">
        <v>9</v>
      </c>
      <c r="Q86" s="81">
        <v>67</v>
      </c>
      <c r="R86"/>
    </row>
    <row r="87" spans="1:18">
      <c r="A87" s="77" t="s">
        <v>889</v>
      </c>
      <c r="B87" s="77" t="s">
        <v>351</v>
      </c>
      <c r="C87" s="77" t="s">
        <v>354</v>
      </c>
      <c r="D87" s="157">
        <v>68</v>
      </c>
      <c r="E87" s="77" t="s">
        <v>749</v>
      </c>
      <c r="F87" s="84"/>
      <c r="G87" s="79">
        <v>0</v>
      </c>
      <c r="H87" s="85"/>
      <c r="I87" s="80">
        <v>0</v>
      </c>
      <c r="J87" s="78"/>
      <c r="K87" s="79">
        <v>0</v>
      </c>
      <c r="L87" s="86">
        <v>9.1</v>
      </c>
      <c r="M87" s="79">
        <v>9</v>
      </c>
      <c r="N87" s="85"/>
      <c r="O87" s="79">
        <v>0</v>
      </c>
      <c r="P87" s="80">
        <v>9</v>
      </c>
      <c r="Q87" s="81">
        <v>68</v>
      </c>
      <c r="R87"/>
    </row>
    <row r="88" spans="1:18">
      <c r="A88" s="77" t="s">
        <v>890</v>
      </c>
      <c r="B88" s="77" t="s">
        <v>128</v>
      </c>
      <c r="C88" s="77" t="s">
        <v>65</v>
      </c>
      <c r="D88" s="157">
        <v>69</v>
      </c>
      <c r="E88" s="77" t="s">
        <v>741</v>
      </c>
      <c r="F88" s="84">
        <v>8</v>
      </c>
      <c r="G88" s="79">
        <v>8</v>
      </c>
      <c r="H88" s="85"/>
      <c r="I88" s="80">
        <v>0</v>
      </c>
      <c r="J88" s="78"/>
      <c r="K88" s="79">
        <v>0</v>
      </c>
      <c r="L88" s="86"/>
      <c r="M88" s="79">
        <v>0</v>
      </c>
      <c r="N88" s="85"/>
      <c r="O88" s="79">
        <v>0</v>
      </c>
      <c r="P88" s="80">
        <v>8</v>
      </c>
      <c r="Q88" s="81">
        <v>69</v>
      </c>
      <c r="R88"/>
    </row>
    <row r="89" spans="1:18">
      <c r="A89" s="77" t="s">
        <v>891</v>
      </c>
      <c r="B89" s="77" t="s">
        <v>453</v>
      </c>
      <c r="C89" s="77" t="s">
        <v>49</v>
      </c>
      <c r="D89" s="157">
        <v>70</v>
      </c>
      <c r="E89" s="77" t="s">
        <v>738</v>
      </c>
      <c r="F89" s="78">
        <v>8</v>
      </c>
      <c r="G89" s="79">
        <v>8</v>
      </c>
      <c r="H89" s="78"/>
      <c r="I89" s="80">
        <v>0</v>
      </c>
      <c r="J89" s="78"/>
      <c r="K89" s="79">
        <v>0</v>
      </c>
      <c r="L89" s="78"/>
      <c r="M89" s="79">
        <v>0</v>
      </c>
      <c r="N89" s="78"/>
      <c r="O89" s="79">
        <v>0</v>
      </c>
      <c r="P89" s="80">
        <v>8</v>
      </c>
      <c r="Q89" s="81">
        <v>70</v>
      </c>
      <c r="R89"/>
    </row>
    <row r="90" spans="1:18">
      <c r="A90" s="77" t="s">
        <v>892</v>
      </c>
      <c r="B90" s="77" t="s">
        <v>204</v>
      </c>
      <c r="C90" s="77" t="s">
        <v>266</v>
      </c>
      <c r="D90" s="157">
        <v>71</v>
      </c>
      <c r="E90" s="77" t="s">
        <v>738</v>
      </c>
      <c r="F90" s="84">
        <v>6</v>
      </c>
      <c r="G90" s="79">
        <v>6</v>
      </c>
      <c r="H90" s="85"/>
      <c r="I90" s="80">
        <v>0</v>
      </c>
      <c r="J90" s="85"/>
      <c r="K90" s="79">
        <v>0</v>
      </c>
      <c r="L90" s="86"/>
      <c r="M90" s="79">
        <v>0</v>
      </c>
      <c r="N90" s="85"/>
      <c r="O90" s="79">
        <v>0</v>
      </c>
      <c r="P90" s="80">
        <v>6</v>
      </c>
      <c r="Q90" s="81">
        <v>71</v>
      </c>
      <c r="R90"/>
    </row>
    <row r="91" spans="1:18">
      <c r="A91" s="77" t="s">
        <v>893</v>
      </c>
      <c r="B91" s="77" t="s">
        <v>894</v>
      </c>
      <c r="C91" s="77" t="s">
        <v>112</v>
      </c>
      <c r="D91" s="157">
        <v>72</v>
      </c>
      <c r="E91" s="77" t="s">
        <v>749</v>
      </c>
      <c r="F91" s="84">
        <v>5</v>
      </c>
      <c r="G91" s="79">
        <v>5</v>
      </c>
      <c r="H91" s="85"/>
      <c r="I91" s="80">
        <v>0</v>
      </c>
      <c r="J91" s="85"/>
      <c r="K91" s="79">
        <v>0</v>
      </c>
      <c r="L91" s="86"/>
      <c r="M91" s="79">
        <v>0</v>
      </c>
      <c r="N91" s="85"/>
      <c r="O91" s="79">
        <v>0</v>
      </c>
      <c r="P91" s="80">
        <v>5</v>
      </c>
      <c r="Q91" s="81">
        <v>72</v>
      </c>
      <c r="R91"/>
    </row>
    <row r="92" spans="1:18">
      <c r="A92" s="77" t="s">
        <v>850</v>
      </c>
      <c r="B92" s="77" t="s">
        <v>100</v>
      </c>
      <c r="C92" s="77" t="s">
        <v>133</v>
      </c>
      <c r="D92" s="157">
        <v>73</v>
      </c>
      <c r="E92" s="77" t="s">
        <v>749</v>
      </c>
      <c r="F92" s="84">
        <v>5</v>
      </c>
      <c r="G92" s="79">
        <v>5</v>
      </c>
      <c r="H92" s="85"/>
      <c r="I92" s="80">
        <v>0</v>
      </c>
      <c r="J92" s="85"/>
      <c r="K92" s="79">
        <v>0</v>
      </c>
      <c r="L92" s="86"/>
      <c r="M92" s="79">
        <v>0</v>
      </c>
      <c r="N92" s="85"/>
      <c r="O92" s="79">
        <v>0</v>
      </c>
      <c r="P92" s="80">
        <v>5</v>
      </c>
      <c r="Q92" s="81">
        <v>73</v>
      </c>
      <c r="R92"/>
    </row>
    <row r="93" spans="1:18">
      <c r="A93" s="190" t="s">
        <v>573</v>
      </c>
      <c r="B93" s="190"/>
      <c r="C93" s="191"/>
      <c r="D93" s="191">
        <f>COUNT(D20:D92)</f>
        <v>73</v>
      </c>
      <c r="E93" s="191">
        <f>COUNT(E20:E92)</f>
        <v>0</v>
      </c>
      <c r="F93" s="191">
        <f>COUNT(F20:F92)</f>
        <v>68</v>
      </c>
      <c r="G93" s="191">
        <f>COUNT(G20:G92)</f>
        <v>73</v>
      </c>
      <c r="H93" s="191">
        <f>COUNT(H20:H92)</f>
        <v>54</v>
      </c>
      <c r="I93" s="191">
        <f>COUNT(I20:I92)</f>
        <v>73</v>
      </c>
      <c r="J93" s="191">
        <f>COUNT(J20:J92)</f>
        <v>56</v>
      </c>
      <c r="K93" s="191">
        <f>COUNT(K20:K92)</f>
        <v>73</v>
      </c>
      <c r="L93" s="191">
        <f>COUNT(L20:L92)</f>
        <v>57</v>
      </c>
      <c r="M93" s="191">
        <f>COUNT(M20:M92)</f>
        <v>73</v>
      </c>
      <c r="N93" s="191">
        <f>COUNT(N20:N92)</f>
        <v>55</v>
      </c>
      <c r="O93" s="191">
        <f>COUNT(O20:O92)</f>
        <v>73</v>
      </c>
      <c r="P93" s="191">
        <f>COUNT(P20:P92)</f>
        <v>73</v>
      </c>
    </row>
    <row r="94" spans="1:18">
      <c r="A94" s="192" t="s">
        <v>574</v>
      </c>
      <c r="B94" s="192"/>
      <c r="C94" s="193"/>
      <c r="D94" s="193"/>
      <c r="E94" s="193"/>
      <c r="F94" s="193">
        <f>AVERAGE(F20:F92)</f>
        <v>7.6617647058823533</v>
      </c>
      <c r="G94" s="193">
        <f>AVERAGE(G20:G92)</f>
        <v>7.1369863013698627</v>
      </c>
      <c r="H94" s="193">
        <f>AVERAGE(H20:H92)</f>
        <v>11.777777777777779</v>
      </c>
      <c r="I94" s="193">
        <f>AVERAGE(I20:I92)</f>
        <v>9.1986301369863011</v>
      </c>
      <c r="J94" s="193">
        <f>AVERAGE(J20:J92)</f>
        <v>140.51785714285714</v>
      </c>
      <c r="K94" s="193">
        <f>AVERAGE(K20:K92)</f>
        <v>4.7465753424657535</v>
      </c>
      <c r="L94" s="193">
        <f>AVERAGE(L20:L92)</f>
        <v>9.157894736842108</v>
      </c>
      <c r="M94" s="193">
        <f>AVERAGE(M20:M92)</f>
        <v>6.3671232876712329</v>
      </c>
      <c r="N94" s="193">
        <f>AVERAGE(N20:N92)</f>
        <v>8.872727272727273</v>
      </c>
      <c r="O94" s="193">
        <f>AVERAGE(O20:O92)</f>
        <v>7.1917808219178081</v>
      </c>
      <c r="P94" s="193">
        <f>AVERAGE(P20:P92)</f>
        <v>34.641095890410959</v>
      </c>
    </row>
    <row r="95" spans="1:18">
      <c r="A95" s="192"/>
      <c r="B95" s="192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>
        <f>COUNT(Q20:Q92)/D93*100</f>
        <v>100</v>
      </c>
      <c r="Q95" s="51" t="s">
        <v>575</v>
      </c>
    </row>
    <row r="97" spans="1:10">
      <c r="A97" s="247" t="s">
        <v>14</v>
      </c>
      <c r="B97" s="248"/>
      <c r="C97" s="248"/>
      <c r="D97" s="248"/>
      <c r="E97" s="248"/>
      <c r="F97" s="248"/>
      <c r="G97" s="248"/>
      <c r="H97" s="287" t="s">
        <v>1061</v>
      </c>
      <c r="I97" s="288"/>
      <c r="J97" s="288"/>
    </row>
    <row r="98" spans="1:10">
      <c r="A98" s="247" t="s">
        <v>15</v>
      </c>
      <c r="B98" s="248"/>
      <c r="C98" s="248"/>
      <c r="D98" s="248"/>
      <c r="E98" s="248"/>
      <c r="F98" s="248"/>
      <c r="G98" s="248"/>
      <c r="H98" s="289" t="s">
        <v>1062</v>
      </c>
      <c r="I98" s="288"/>
      <c r="J98" s="288"/>
    </row>
    <row r="99" spans="1:10">
      <c r="H99" s="289" t="s">
        <v>1063</v>
      </c>
      <c r="I99" s="288"/>
      <c r="J99" s="288"/>
    </row>
  </sheetData>
  <mergeCells count="50">
    <mergeCell ref="H97:J97"/>
    <mergeCell ref="H98:J98"/>
    <mergeCell ref="H99:J99"/>
    <mergeCell ref="A8:C8"/>
    <mergeCell ref="A2:H2"/>
    <mergeCell ref="I2:L2"/>
    <mergeCell ref="F4:I4"/>
    <mergeCell ref="J4:K4"/>
    <mergeCell ref="A6:C6"/>
    <mergeCell ref="D6:K6"/>
    <mergeCell ref="P13:P14"/>
    <mergeCell ref="A12:C17"/>
    <mergeCell ref="A1:Q1"/>
    <mergeCell ref="A97:G97"/>
    <mergeCell ref="A98:G98"/>
    <mergeCell ref="A9:D9"/>
    <mergeCell ref="E9:L9"/>
    <mergeCell ref="A11:H11"/>
    <mergeCell ref="A7:C7"/>
    <mergeCell ref="D7:K7"/>
    <mergeCell ref="N14:O14"/>
    <mergeCell ref="H15:I15"/>
    <mergeCell ref="D12:D17"/>
    <mergeCell ref="E12:E17"/>
    <mergeCell ref="F12:G13"/>
    <mergeCell ref="H12:Q12"/>
    <mergeCell ref="H13:I13"/>
    <mergeCell ref="J13:K13"/>
    <mergeCell ref="L13:M13"/>
    <mergeCell ref="N13:O13"/>
    <mergeCell ref="G16:G17"/>
    <mergeCell ref="H16:H17"/>
    <mergeCell ref="I16:I17"/>
    <mergeCell ref="J16:J17"/>
    <mergeCell ref="K16:K17"/>
    <mergeCell ref="Q13:Q17"/>
    <mergeCell ref="F14:G14"/>
    <mergeCell ref="H14:I14"/>
    <mergeCell ref="J14:K15"/>
    <mergeCell ref="L14:M14"/>
    <mergeCell ref="L16:L17"/>
    <mergeCell ref="M16:M17"/>
    <mergeCell ref="N16:N17"/>
    <mergeCell ref="O16:O17"/>
    <mergeCell ref="A18:C18"/>
    <mergeCell ref="L6:Q6"/>
    <mergeCell ref="L7:Q7"/>
    <mergeCell ref="L15:M15"/>
    <mergeCell ref="N15:O15"/>
    <mergeCell ref="F16:F17"/>
  </mergeCells>
  <pageMargins left="0.25" right="0.25" top="0.71718749999999998" bottom="0.75" header="0.3" footer="0.3"/>
  <pageSetup paperSize="9" scale="81" orientation="landscape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28"/>
  <sheetViews>
    <sheetView view="pageLayout" topLeftCell="A44" zoomScaleNormal="100" workbookViewId="0">
      <selection activeCell="C71" sqref="C71:L73"/>
    </sheetView>
  </sheetViews>
  <sheetFormatPr defaultRowHeight="12.75"/>
  <cols>
    <col min="1" max="1" width="14.42578125" customWidth="1"/>
    <col min="2" max="2" width="10.28515625" customWidth="1"/>
    <col min="3" max="3" width="14" customWidth="1"/>
    <col min="4" max="4" width="5.42578125" customWidth="1"/>
    <col min="5" max="5" width="6.42578125" customWidth="1"/>
    <col min="6" max="6" width="5.7109375" customWidth="1"/>
    <col min="7" max="7" width="5.28515625" customWidth="1"/>
    <col min="8" max="8" width="5.42578125" customWidth="1"/>
    <col min="9" max="11" width="6.28515625" customWidth="1"/>
    <col min="12" max="12" width="6" customWidth="1"/>
    <col min="13" max="13" width="7" customWidth="1"/>
    <col min="14" max="14" width="5.7109375" customWidth="1"/>
    <col min="15" max="15" width="6.5703125" customWidth="1"/>
    <col min="16" max="16" width="7.28515625" customWidth="1"/>
    <col min="17" max="17" width="6" style="15" customWidth="1"/>
    <col min="18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347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9" ht="15.75">
      <c r="A8" s="253" t="s">
        <v>12</v>
      </c>
      <c r="B8" s="253"/>
      <c r="C8" s="253"/>
      <c r="D8" s="163" t="s">
        <v>895</v>
      </c>
      <c r="E8" s="163"/>
      <c r="F8" s="163"/>
      <c r="G8" s="163"/>
      <c r="H8" s="163"/>
      <c r="I8" s="163"/>
      <c r="J8" s="163"/>
      <c r="K8" s="163"/>
      <c r="L8" s="163"/>
    </row>
    <row r="9" spans="1:19" ht="15.75">
      <c r="A9" s="255" t="s">
        <v>13</v>
      </c>
      <c r="B9" s="255"/>
      <c r="C9" s="255"/>
      <c r="D9" s="255"/>
      <c r="E9" s="254"/>
      <c r="F9" s="254"/>
      <c r="G9" s="254"/>
      <c r="H9" s="254"/>
      <c r="I9" s="254"/>
      <c r="J9" s="254"/>
      <c r="K9" s="254"/>
      <c r="L9" s="254"/>
    </row>
    <row r="10" spans="1:19" ht="15.75">
      <c r="A10" s="262"/>
      <c r="B10" s="262"/>
      <c r="C10" s="262"/>
      <c r="D10" s="262"/>
      <c r="E10" s="262"/>
      <c r="F10" s="262"/>
      <c r="G10" s="262"/>
      <c r="H10" s="262"/>
      <c r="I10" s="6"/>
      <c r="J10" s="6"/>
      <c r="K10" s="6"/>
      <c r="L10" s="3"/>
    </row>
    <row r="11" spans="1:19" ht="15.75" customHeight="1">
      <c r="A11" s="249" t="s">
        <v>799</v>
      </c>
      <c r="B11" s="249"/>
      <c r="C11" s="249"/>
      <c r="D11" s="250" t="s">
        <v>3</v>
      </c>
      <c r="E11" s="250" t="s">
        <v>9</v>
      </c>
      <c r="F11" s="240" t="s">
        <v>800</v>
      </c>
      <c r="G11" s="241"/>
      <c r="H11" s="244" t="s">
        <v>801</v>
      </c>
      <c r="I11" s="245"/>
      <c r="J11" s="245"/>
      <c r="K11" s="245"/>
      <c r="L11" s="245"/>
      <c r="M11" s="245"/>
      <c r="N11" s="245"/>
      <c r="O11" s="245"/>
      <c r="P11" s="245"/>
      <c r="Q11" s="245"/>
      <c r="R11" s="16"/>
      <c r="S11" s="17"/>
    </row>
    <row r="12" spans="1:19">
      <c r="A12" s="249"/>
      <c r="B12" s="249"/>
      <c r="C12" s="249"/>
      <c r="D12" s="251"/>
      <c r="E12" s="251"/>
      <c r="F12" s="242"/>
      <c r="G12" s="243"/>
      <c r="H12" s="233" t="s">
        <v>803</v>
      </c>
      <c r="I12" s="233"/>
      <c r="J12" s="233" t="s">
        <v>804</v>
      </c>
      <c r="K12" s="233"/>
      <c r="L12" s="233" t="s">
        <v>805</v>
      </c>
      <c r="M12" s="233"/>
      <c r="N12" s="239" t="s">
        <v>806</v>
      </c>
      <c r="O12" s="234"/>
      <c r="P12" s="231" t="s">
        <v>807</v>
      </c>
      <c r="Q12" s="231" t="s">
        <v>808</v>
      </c>
      <c r="R12" s="16"/>
      <c r="S12" s="17"/>
    </row>
    <row r="13" spans="1:19">
      <c r="A13" s="249"/>
      <c r="B13" s="249"/>
      <c r="C13" s="249"/>
      <c r="D13" s="251"/>
      <c r="E13" s="251"/>
      <c r="F13" s="233" t="s">
        <v>802</v>
      </c>
      <c r="G13" s="233"/>
      <c r="H13" s="233" t="s">
        <v>809</v>
      </c>
      <c r="I13" s="233"/>
      <c r="J13" s="235" t="s">
        <v>641</v>
      </c>
      <c r="K13" s="236"/>
      <c r="L13" s="239" t="s">
        <v>713</v>
      </c>
      <c r="M13" s="234"/>
      <c r="N13" s="239" t="s">
        <v>810</v>
      </c>
      <c r="O13" s="234"/>
      <c r="P13" s="232"/>
      <c r="Q13" s="246"/>
      <c r="R13" s="16"/>
      <c r="S13" s="17"/>
    </row>
    <row r="14" spans="1:19">
      <c r="A14" s="249"/>
      <c r="B14" s="249"/>
      <c r="C14" s="249"/>
      <c r="D14" s="251"/>
      <c r="E14" s="251"/>
      <c r="F14" s="164"/>
      <c r="G14" s="165"/>
      <c r="H14" s="233" t="s">
        <v>811</v>
      </c>
      <c r="I14" s="233"/>
      <c r="J14" s="237"/>
      <c r="K14" s="238"/>
      <c r="L14" s="233"/>
      <c r="M14" s="233"/>
      <c r="N14" s="233"/>
      <c r="O14" s="233"/>
      <c r="P14" s="166"/>
      <c r="Q14" s="246"/>
      <c r="R14" s="16"/>
      <c r="S14" s="17"/>
    </row>
    <row r="15" spans="1:19">
      <c r="A15" s="249"/>
      <c r="B15" s="249"/>
      <c r="C15" s="249"/>
      <c r="D15" s="251"/>
      <c r="E15" s="251"/>
      <c r="F15" s="234" t="s">
        <v>813</v>
      </c>
      <c r="G15" s="233" t="s">
        <v>814</v>
      </c>
      <c r="H15" s="233" t="s">
        <v>815</v>
      </c>
      <c r="I15" s="233" t="s">
        <v>814</v>
      </c>
      <c r="J15" s="231" t="s">
        <v>816</v>
      </c>
      <c r="K15" s="233" t="s">
        <v>814</v>
      </c>
      <c r="L15" s="231" t="s">
        <v>817</v>
      </c>
      <c r="M15" s="233" t="s">
        <v>814</v>
      </c>
      <c r="N15" s="231" t="s">
        <v>28</v>
      </c>
      <c r="O15" s="233" t="s">
        <v>814</v>
      </c>
      <c r="P15" s="166"/>
      <c r="Q15" s="246"/>
      <c r="R15" s="16"/>
      <c r="S15" s="17"/>
    </row>
    <row r="16" spans="1:19">
      <c r="A16" s="249"/>
      <c r="B16" s="249"/>
      <c r="C16" s="249"/>
      <c r="D16" s="252"/>
      <c r="E16" s="252"/>
      <c r="F16" s="234"/>
      <c r="G16" s="233"/>
      <c r="H16" s="233"/>
      <c r="I16" s="233"/>
      <c r="J16" s="232"/>
      <c r="K16" s="233"/>
      <c r="L16" s="232"/>
      <c r="M16" s="233"/>
      <c r="N16" s="232"/>
      <c r="O16" s="233"/>
      <c r="P16" s="166"/>
      <c r="Q16" s="232"/>
      <c r="R16" s="16"/>
      <c r="S16" s="17"/>
    </row>
    <row r="17" spans="1:22">
      <c r="A17" s="155" t="s">
        <v>609</v>
      </c>
      <c r="B17" s="155" t="s">
        <v>42</v>
      </c>
      <c r="C17" s="155" t="s">
        <v>395</v>
      </c>
      <c r="D17" s="41">
        <v>1</v>
      </c>
      <c r="E17" s="36" t="s">
        <v>898</v>
      </c>
      <c r="F17" s="36">
        <v>5</v>
      </c>
      <c r="G17" s="37">
        <v>5</v>
      </c>
      <c r="H17" s="36">
        <v>50</v>
      </c>
      <c r="I17" s="38">
        <v>20</v>
      </c>
      <c r="J17" s="39">
        <v>188</v>
      </c>
      <c r="K17" s="38">
        <v>29</v>
      </c>
      <c r="L17" s="41">
        <v>8.3000000000000007</v>
      </c>
      <c r="M17" s="41">
        <v>13.5</v>
      </c>
      <c r="N17" s="41">
        <v>9</v>
      </c>
      <c r="O17" s="186">
        <v>10</v>
      </c>
      <c r="P17" s="186">
        <v>77.5</v>
      </c>
      <c r="Q17" s="41">
        <v>1</v>
      </c>
      <c r="R17" s="41">
        <v>1</v>
      </c>
      <c r="S17"/>
      <c r="T17"/>
      <c r="U17"/>
      <c r="V17"/>
    </row>
    <row r="18" spans="1:22">
      <c r="A18" s="155" t="s">
        <v>600</v>
      </c>
      <c r="B18" s="178" t="s">
        <v>475</v>
      </c>
      <c r="C18" s="178" t="s">
        <v>78</v>
      </c>
      <c r="D18" s="40">
        <v>2</v>
      </c>
      <c r="E18" s="36" t="s">
        <v>896</v>
      </c>
      <c r="F18" s="36">
        <v>8</v>
      </c>
      <c r="G18" s="37">
        <v>8</v>
      </c>
      <c r="H18" s="36">
        <v>55</v>
      </c>
      <c r="I18" s="38">
        <v>20</v>
      </c>
      <c r="J18" s="36">
        <v>168</v>
      </c>
      <c r="K18" s="38">
        <v>19</v>
      </c>
      <c r="L18" s="41">
        <v>8.6</v>
      </c>
      <c r="M18" s="41">
        <v>12</v>
      </c>
      <c r="N18" s="41">
        <v>13</v>
      </c>
      <c r="O18" s="186">
        <v>14</v>
      </c>
      <c r="P18" s="186">
        <v>73</v>
      </c>
      <c r="Q18" s="41">
        <v>2</v>
      </c>
      <c r="R18" s="41">
        <v>2</v>
      </c>
      <c r="S18"/>
      <c r="T18"/>
      <c r="U18"/>
      <c r="V18"/>
    </row>
    <row r="19" spans="1:22">
      <c r="A19" s="155" t="s">
        <v>620</v>
      </c>
      <c r="B19" s="179" t="s">
        <v>125</v>
      </c>
      <c r="C19" s="179" t="s">
        <v>468</v>
      </c>
      <c r="D19" s="41">
        <v>3</v>
      </c>
      <c r="E19" s="36" t="s">
        <v>896</v>
      </c>
      <c r="F19" s="36">
        <v>10</v>
      </c>
      <c r="G19" s="37">
        <v>10</v>
      </c>
      <c r="H19" s="36">
        <v>30</v>
      </c>
      <c r="I19" s="38">
        <v>20</v>
      </c>
      <c r="J19" s="39">
        <v>180</v>
      </c>
      <c r="K19" s="38">
        <v>25</v>
      </c>
      <c r="L19" s="41">
        <v>8.6999999999999993</v>
      </c>
      <c r="M19" s="41">
        <v>11.5</v>
      </c>
      <c r="N19" s="41">
        <v>-3</v>
      </c>
      <c r="O19" s="186">
        <v>0</v>
      </c>
      <c r="P19" s="186">
        <v>66.5</v>
      </c>
      <c r="Q19" s="41">
        <v>3</v>
      </c>
      <c r="R19" s="41">
        <v>3</v>
      </c>
      <c r="S19"/>
      <c r="T19"/>
      <c r="U19"/>
      <c r="V19"/>
    </row>
    <row r="20" spans="1:22">
      <c r="A20" s="155" t="s">
        <v>612</v>
      </c>
      <c r="B20" s="155" t="s">
        <v>125</v>
      </c>
      <c r="C20" s="155" t="s">
        <v>43</v>
      </c>
      <c r="D20" s="40">
        <v>4</v>
      </c>
      <c r="E20" s="36" t="s">
        <v>898</v>
      </c>
      <c r="F20" s="36">
        <v>8</v>
      </c>
      <c r="G20" s="37">
        <v>8</v>
      </c>
      <c r="H20" s="36">
        <v>23</v>
      </c>
      <c r="I20" s="38">
        <v>19</v>
      </c>
      <c r="J20" s="39">
        <v>173</v>
      </c>
      <c r="K20" s="38">
        <v>21</v>
      </c>
      <c r="L20" s="41">
        <v>8</v>
      </c>
      <c r="M20" s="41">
        <v>15</v>
      </c>
      <c r="N20" s="41">
        <v>1</v>
      </c>
      <c r="O20" s="186">
        <v>2</v>
      </c>
      <c r="P20" s="186">
        <v>65</v>
      </c>
      <c r="Q20" s="41">
        <v>4</v>
      </c>
      <c r="R20" s="41">
        <v>4</v>
      </c>
      <c r="S20"/>
      <c r="T20"/>
      <c r="U20"/>
      <c r="V20"/>
    </row>
    <row r="21" spans="1:22">
      <c r="A21" s="155" t="s">
        <v>595</v>
      </c>
      <c r="B21" s="180" t="s">
        <v>105</v>
      </c>
      <c r="C21" s="180" t="s">
        <v>63</v>
      </c>
      <c r="D21" s="41">
        <v>5</v>
      </c>
      <c r="E21" s="36" t="s">
        <v>897</v>
      </c>
      <c r="F21" s="36">
        <v>7</v>
      </c>
      <c r="G21" s="37">
        <v>7</v>
      </c>
      <c r="H21" s="36">
        <v>3</v>
      </c>
      <c r="I21" s="38">
        <v>6</v>
      </c>
      <c r="J21" s="39">
        <v>202</v>
      </c>
      <c r="K21" s="38">
        <v>35</v>
      </c>
      <c r="L21" s="41">
        <v>7.8</v>
      </c>
      <c r="M21" s="41">
        <v>16</v>
      </c>
      <c r="N21" s="41">
        <v>-6</v>
      </c>
      <c r="O21" s="186">
        <v>0</v>
      </c>
      <c r="P21" s="186">
        <v>64</v>
      </c>
      <c r="Q21" s="41">
        <v>5</v>
      </c>
      <c r="R21" s="41">
        <v>5</v>
      </c>
      <c r="S21"/>
      <c r="T21"/>
      <c r="U21"/>
      <c r="V21"/>
    </row>
    <row r="22" spans="1:22">
      <c r="A22" s="155" t="s">
        <v>597</v>
      </c>
      <c r="B22" s="181" t="s">
        <v>130</v>
      </c>
      <c r="C22" s="181" t="s">
        <v>70</v>
      </c>
      <c r="D22" s="40">
        <v>6</v>
      </c>
      <c r="E22" s="36" t="s">
        <v>897</v>
      </c>
      <c r="F22" s="36">
        <v>4</v>
      </c>
      <c r="G22" s="37">
        <v>4</v>
      </c>
      <c r="H22" s="36">
        <v>21</v>
      </c>
      <c r="I22" s="38">
        <v>18</v>
      </c>
      <c r="J22" s="39">
        <v>165</v>
      </c>
      <c r="K22" s="38">
        <v>17</v>
      </c>
      <c r="L22" s="41">
        <v>8.4</v>
      </c>
      <c r="M22" s="41">
        <v>13</v>
      </c>
      <c r="N22" s="41">
        <v>10</v>
      </c>
      <c r="O22" s="188">
        <v>11</v>
      </c>
      <c r="P22" s="48">
        <v>63</v>
      </c>
      <c r="Q22" s="41">
        <v>6</v>
      </c>
      <c r="R22" s="41">
        <v>6</v>
      </c>
      <c r="S22"/>
      <c r="T22"/>
      <c r="U22"/>
      <c r="V22"/>
    </row>
    <row r="23" spans="1:22">
      <c r="A23" s="155" t="s">
        <v>596</v>
      </c>
      <c r="B23" s="180" t="s">
        <v>97</v>
      </c>
      <c r="C23" s="180" t="s">
        <v>63</v>
      </c>
      <c r="D23" s="41">
        <v>7</v>
      </c>
      <c r="E23" s="36" t="s">
        <v>899</v>
      </c>
      <c r="F23" s="36"/>
      <c r="G23" s="37">
        <v>0</v>
      </c>
      <c r="H23" s="36">
        <v>30</v>
      </c>
      <c r="I23" s="38">
        <v>20</v>
      </c>
      <c r="J23" s="39">
        <v>164</v>
      </c>
      <c r="K23" s="38">
        <v>17</v>
      </c>
      <c r="L23" s="41">
        <v>7.7</v>
      </c>
      <c r="M23" s="41">
        <v>16.5</v>
      </c>
      <c r="N23" s="41">
        <v>8</v>
      </c>
      <c r="O23" s="188">
        <v>9</v>
      </c>
      <c r="P23" s="48">
        <v>62.5</v>
      </c>
      <c r="Q23" s="41">
        <v>7</v>
      </c>
      <c r="R23" s="41">
        <v>7</v>
      </c>
      <c r="S23"/>
      <c r="T23"/>
      <c r="U23"/>
      <c r="V23"/>
    </row>
    <row r="24" spans="1:22">
      <c r="A24" s="155" t="s">
        <v>608</v>
      </c>
      <c r="B24" s="180" t="s">
        <v>332</v>
      </c>
      <c r="C24" s="180" t="s">
        <v>43</v>
      </c>
      <c r="D24" s="40">
        <v>8</v>
      </c>
      <c r="E24" s="36" t="s">
        <v>897</v>
      </c>
      <c r="F24" s="36">
        <v>4</v>
      </c>
      <c r="G24" s="37">
        <v>4</v>
      </c>
      <c r="H24" s="36">
        <v>20</v>
      </c>
      <c r="I24" s="38">
        <v>17.5</v>
      </c>
      <c r="J24" s="39">
        <v>180</v>
      </c>
      <c r="K24" s="38">
        <v>25</v>
      </c>
      <c r="L24" s="41">
        <v>8.1999999999999993</v>
      </c>
      <c r="M24" s="41">
        <v>14</v>
      </c>
      <c r="N24" s="41">
        <v>-6</v>
      </c>
      <c r="O24" s="188">
        <v>0</v>
      </c>
      <c r="P24" s="48">
        <v>60.5</v>
      </c>
      <c r="Q24" s="41">
        <v>8</v>
      </c>
      <c r="R24" s="41">
        <v>8</v>
      </c>
      <c r="S24"/>
      <c r="T24"/>
      <c r="U24"/>
      <c r="V24"/>
    </row>
    <row r="25" spans="1:22">
      <c r="A25" s="155" t="s">
        <v>567</v>
      </c>
      <c r="B25" s="180" t="s">
        <v>97</v>
      </c>
      <c r="C25" s="180" t="s">
        <v>41</v>
      </c>
      <c r="D25" s="41">
        <v>9</v>
      </c>
      <c r="E25" s="36" t="s">
        <v>896</v>
      </c>
      <c r="F25" s="36">
        <v>9</v>
      </c>
      <c r="G25" s="37">
        <v>9</v>
      </c>
      <c r="H25" s="36">
        <v>39</v>
      </c>
      <c r="I25" s="38">
        <v>20</v>
      </c>
      <c r="J25" s="39">
        <v>157</v>
      </c>
      <c r="K25" s="38">
        <v>14</v>
      </c>
      <c r="L25" s="41">
        <v>8.9</v>
      </c>
      <c r="M25" s="41">
        <v>10.5</v>
      </c>
      <c r="N25" s="41">
        <v>4</v>
      </c>
      <c r="O25" s="188">
        <v>5</v>
      </c>
      <c r="P25" s="48">
        <v>58.5</v>
      </c>
      <c r="Q25" s="41">
        <v>9</v>
      </c>
      <c r="R25" s="41">
        <v>9</v>
      </c>
      <c r="S25"/>
      <c r="T25"/>
      <c r="U25"/>
      <c r="V25"/>
    </row>
    <row r="26" spans="1:22">
      <c r="A26" s="155" t="s">
        <v>594</v>
      </c>
      <c r="B26" s="180" t="s">
        <v>125</v>
      </c>
      <c r="C26" s="180" t="s">
        <v>199</v>
      </c>
      <c r="D26" s="40">
        <v>10</v>
      </c>
      <c r="E26" s="36" t="s">
        <v>897</v>
      </c>
      <c r="F26" s="36">
        <v>5</v>
      </c>
      <c r="G26" s="37">
        <v>5</v>
      </c>
      <c r="H26" s="36"/>
      <c r="I26" s="38">
        <v>0</v>
      </c>
      <c r="J26" s="39">
        <v>189</v>
      </c>
      <c r="K26" s="38">
        <v>29</v>
      </c>
      <c r="L26" s="41">
        <v>8.1</v>
      </c>
      <c r="M26" s="41">
        <v>14.5</v>
      </c>
      <c r="N26" s="41">
        <v>7</v>
      </c>
      <c r="O26" s="188">
        <v>8</v>
      </c>
      <c r="P26" s="48">
        <v>56.5</v>
      </c>
      <c r="Q26" s="41">
        <v>10</v>
      </c>
      <c r="R26" s="41">
        <v>10</v>
      </c>
      <c r="S26"/>
      <c r="T26"/>
      <c r="U26"/>
      <c r="V26"/>
    </row>
    <row r="27" spans="1:22">
      <c r="A27" s="155" t="s">
        <v>607</v>
      </c>
      <c r="B27" s="181" t="s">
        <v>370</v>
      </c>
      <c r="C27" s="181" t="s">
        <v>90</v>
      </c>
      <c r="D27" s="41">
        <v>11</v>
      </c>
      <c r="E27" s="36" t="s">
        <v>899</v>
      </c>
      <c r="F27" s="36">
        <v>10</v>
      </c>
      <c r="G27" s="37">
        <v>10</v>
      </c>
      <c r="H27" s="36">
        <v>25</v>
      </c>
      <c r="I27" s="38">
        <v>20</v>
      </c>
      <c r="J27" s="39">
        <v>160</v>
      </c>
      <c r="K27" s="38">
        <v>15</v>
      </c>
      <c r="L27" s="41">
        <v>9.3000000000000007</v>
      </c>
      <c r="M27" s="41">
        <v>7</v>
      </c>
      <c r="N27" s="41">
        <v>2</v>
      </c>
      <c r="O27" s="188">
        <v>3</v>
      </c>
      <c r="P27" s="48">
        <v>55</v>
      </c>
      <c r="Q27" s="41">
        <v>11</v>
      </c>
      <c r="R27" s="41">
        <v>11</v>
      </c>
      <c r="S27"/>
      <c r="T27"/>
      <c r="U27"/>
      <c r="V27"/>
    </row>
    <row r="28" spans="1:22">
      <c r="A28" s="155" t="s">
        <v>602</v>
      </c>
      <c r="B28" s="181" t="s">
        <v>83</v>
      </c>
      <c r="C28" s="181" t="s">
        <v>37</v>
      </c>
      <c r="D28" s="40">
        <v>12</v>
      </c>
      <c r="E28" s="36" t="s">
        <v>898</v>
      </c>
      <c r="F28" s="36">
        <v>8</v>
      </c>
      <c r="G28" s="37">
        <v>8</v>
      </c>
      <c r="H28" s="36">
        <v>20</v>
      </c>
      <c r="I28" s="38">
        <v>17.5</v>
      </c>
      <c r="J28" s="39">
        <v>160</v>
      </c>
      <c r="K28" s="38">
        <v>15</v>
      </c>
      <c r="L28" s="41">
        <v>9.1</v>
      </c>
      <c r="M28" s="41">
        <v>9</v>
      </c>
      <c r="N28" s="41">
        <v>3</v>
      </c>
      <c r="O28" s="188">
        <v>4</v>
      </c>
      <c r="P28" s="48">
        <v>53.5</v>
      </c>
      <c r="Q28" s="41">
        <v>12</v>
      </c>
      <c r="R28" s="41">
        <v>12</v>
      </c>
      <c r="S28"/>
      <c r="T28"/>
      <c r="U28"/>
      <c r="V28"/>
    </row>
    <row r="29" spans="1:22" ht="25.5">
      <c r="A29" s="155" t="s">
        <v>601</v>
      </c>
      <c r="B29" s="180" t="s">
        <v>42</v>
      </c>
      <c r="C29" s="180" t="s">
        <v>324</v>
      </c>
      <c r="D29" s="41">
        <v>13</v>
      </c>
      <c r="E29" s="36" t="s">
        <v>896</v>
      </c>
      <c r="F29" s="36">
        <v>9</v>
      </c>
      <c r="G29" s="37">
        <v>9</v>
      </c>
      <c r="H29" s="36">
        <v>32</v>
      </c>
      <c r="I29" s="38">
        <v>20</v>
      </c>
      <c r="J29" s="39">
        <v>154</v>
      </c>
      <c r="K29" s="38">
        <v>13</v>
      </c>
      <c r="L29" s="41">
        <v>8.8000000000000007</v>
      </c>
      <c r="M29" s="41">
        <v>11</v>
      </c>
      <c r="N29" s="41">
        <v>-1</v>
      </c>
      <c r="O29" s="188">
        <v>0</v>
      </c>
      <c r="P29" s="48">
        <v>53</v>
      </c>
      <c r="Q29" s="41">
        <v>13</v>
      </c>
      <c r="R29" s="41">
        <v>13</v>
      </c>
      <c r="S29"/>
      <c r="T29"/>
      <c r="U29"/>
      <c r="V29"/>
    </row>
    <row r="30" spans="1:22">
      <c r="A30" s="155" t="s">
        <v>611</v>
      </c>
      <c r="B30" s="180" t="s">
        <v>62</v>
      </c>
      <c r="C30" s="180" t="s">
        <v>152</v>
      </c>
      <c r="D30" s="40">
        <v>14</v>
      </c>
      <c r="E30" s="36" t="s">
        <v>898</v>
      </c>
      <c r="F30" s="36">
        <v>5</v>
      </c>
      <c r="G30" s="37">
        <v>5</v>
      </c>
      <c r="H30" s="36">
        <v>20</v>
      </c>
      <c r="I30" s="38">
        <v>17.5</v>
      </c>
      <c r="J30" s="39">
        <v>168</v>
      </c>
      <c r="K30" s="38">
        <v>19</v>
      </c>
      <c r="L30" s="41">
        <v>8.8000000000000007</v>
      </c>
      <c r="M30" s="41">
        <v>11</v>
      </c>
      <c r="N30" s="41">
        <v>0</v>
      </c>
      <c r="O30" s="188">
        <v>0</v>
      </c>
      <c r="P30" s="48">
        <v>52.5</v>
      </c>
      <c r="Q30" s="41">
        <v>14</v>
      </c>
      <c r="R30" s="41">
        <v>14</v>
      </c>
      <c r="S30"/>
      <c r="T30"/>
      <c r="U30"/>
      <c r="V30"/>
    </row>
    <row r="31" spans="1:22">
      <c r="A31" s="155" t="s">
        <v>617</v>
      </c>
      <c r="B31" s="180" t="s">
        <v>85</v>
      </c>
      <c r="C31" s="180" t="s">
        <v>90</v>
      </c>
      <c r="D31" s="41">
        <v>15</v>
      </c>
      <c r="E31" s="36" t="s">
        <v>897</v>
      </c>
      <c r="F31" s="36">
        <v>9</v>
      </c>
      <c r="G31" s="37">
        <v>9</v>
      </c>
      <c r="H31" s="36">
        <v>15</v>
      </c>
      <c r="I31" s="38">
        <v>15</v>
      </c>
      <c r="J31" s="39">
        <v>145</v>
      </c>
      <c r="K31" s="38">
        <v>9</v>
      </c>
      <c r="L31" s="41">
        <v>8</v>
      </c>
      <c r="M31" s="41">
        <v>15</v>
      </c>
      <c r="N31" s="41">
        <v>3</v>
      </c>
      <c r="O31" s="188">
        <v>4</v>
      </c>
      <c r="P31" s="48">
        <v>52</v>
      </c>
      <c r="Q31" s="41">
        <v>15</v>
      </c>
      <c r="R31" s="41">
        <v>15</v>
      </c>
      <c r="S31"/>
      <c r="T31"/>
      <c r="U31"/>
      <c r="V31"/>
    </row>
    <row r="32" spans="1:22">
      <c r="A32" s="155" t="s">
        <v>602</v>
      </c>
      <c r="B32" s="155" t="s">
        <v>291</v>
      </c>
      <c r="C32" s="155" t="s">
        <v>70</v>
      </c>
      <c r="D32" s="40">
        <v>16</v>
      </c>
      <c r="E32" s="36" t="s">
        <v>899</v>
      </c>
      <c r="F32" s="36">
        <v>9</v>
      </c>
      <c r="G32" s="37">
        <v>9</v>
      </c>
      <c r="H32" s="36">
        <v>25</v>
      </c>
      <c r="I32" s="38">
        <v>20</v>
      </c>
      <c r="J32" s="39">
        <v>166</v>
      </c>
      <c r="K32" s="38">
        <v>18</v>
      </c>
      <c r="L32" s="41"/>
      <c r="M32" s="41">
        <v>0</v>
      </c>
      <c r="N32" s="41">
        <v>2</v>
      </c>
      <c r="O32" s="188">
        <v>3</v>
      </c>
      <c r="P32" s="48">
        <v>50</v>
      </c>
      <c r="Q32" s="41">
        <v>16</v>
      </c>
      <c r="R32" s="41">
        <v>16</v>
      </c>
      <c r="S32"/>
      <c r="T32"/>
      <c r="U32"/>
      <c r="V32"/>
    </row>
    <row r="33" spans="1:22">
      <c r="A33" s="155" t="s">
        <v>625</v>
      </c>
      <c r="B33" s="155" t="s">
        <v>593</v>
      </c>
      <c r="C33" s="155" t="s">
        <v>239</v>
      </c>
      <c r="D33" s="41">
        <v>17</v>
      </c>
      <c r="E33" s="36" t="s">
        <v>897</v>
      </c>
      <c r="F33" s="36">
        <v>8</v>
      </c>
      <c r="G33" s="37">
        <v>8</v>
      </c>
      <c r="H33" s="36"/>
      <c r="I33" s="38">
        <v>0</v>
      </c>
      <c r="J33" s="39">
        <v>170</v>
      </c>
      <c r="K33" s="38">
        <v>20</v>
      </c>
      <c r="L33" s="41">
        <v>8.9</v>
      </c>
      <c r="M33" s="41">
        <v>10.5</v>
      </c>
      <c r="N33" s="41">
        <v>9</v>
      </c>
      <c r="O33" s="188">
        <v>10</v>
      </c>
      <c r="P33" s="48">
        <v>48.5</v>
      </c>
      <c r="Q33" s="41">
        <v>17</v>
      </c>
      <c r="R33" s="41">
        <v>17</v>
      </c>
      <c r="S33"/>
      <c r="T33"/>
      <c r="U33"/>
      <c r="V33"/>
    </row>
    <row r="34" spans="1:22">
      <c r="A34" s="155" t="s">
        <v>570</v>
      </c>
      <c r="B34" s="181" t="s">
        <v>172</v>
      </c>
      <c r="C34" s="181" t="s">
        <v>41</v>
      </c>
      <c r="D34" s="40">
        <v>18</v>
      </c>
      <c r="E34" s="36" t="s">
        <v>898</v>
      </c>
      <c r="F34" s="36">
        <v>4</v>
      </c>
      <c r="G34" s="37">
        <v>4</v>
      </c>
      <c r="H34" s="36"/>
      <c r="I34" s="38">
        <v>0</v>
      </c>
      <c r="J34" s="39">
        <v>180</v>
      </c>
      <c r="K34" s="38">
        <v>25</v>
      </c>
      <c r="L34" s="41">
        <v>7.9</v>
      </c>
      <c r="M34" s="41">
        <v>15.5</v>
      </c>
      <c r="N34" s="41">
        <v>2</v>
      </c>
      <c r="O34" s="188">
        <v>3</v>
      </c>
      <c r="P34" s="48">
        <v>47.5</v>
      </c>
      <c r="Q34" s="41">
        <v>18</v>
      </c>
      <c r="R34" s="41">
        <v>18</v>
      </c>
      <c r="S34"/>
      <c r="T34"/>
      <c r="U34"/>
      <c r="V34"/>
    </row>
    <row r="35" spans="1:22">
      <c r="A35" s="155" t="s">
        <v>630</v>
      </c>
      <c r="B35" s="181" t="s">
        <v>172</v>
      </c>
      <c r="C35" s="181" t="s">
        <v>286</v>
      </c>
      <c r="D35" s="41">
        <v>19</v>
      </c>
      <c r="E35" s="36" t="s">
        <v>899</v>
      </c>
      <c r="F35" s="36">
        <v>9</v>
      </c>
      <c r="G35" s="37">
        <v>9</v>
      </c>
      <c r="H35" s="36">
        <v>30</v>
      </c>
      <c r="I35" s="38">
        <v>20</v>
      </c>
      <c r="J35" s="39">
        <v>142</v>
      </c>
      <c r="K35" s="38">
        <v>9</v>
      </c>
      <c r="L35" s="41"/>
      <c r="M35" s="41">
        <v>0</v>
      </c>
      <c r="N35" s="41">
        <v>7</v>
      </c>
      <c r="O35" s="188">
        <v>8</v>
      </c>
      <c r="P35" s="48">
        <v>46</v>
      </c>
      <c r="Q35" s="41">
        <v>19</v>
      </c>
      <c r="R35" s="41">
        <v>19</v>
      </c>
      <c r="S35"/>
      <c r="T35"/>
      <c r="U35"/>
      <c r="V35"/>
    </row>
    <row r="36" spans="1:22">
      <c r="A36" s="155" t="s">
        <v>598</v>
      </c>
      <c r="B36" s="180" t="s">
        <v>59</v>
      </c>
      <c r="C36" s="180" t="s">
        <v>43</v>
      </c>
      <c r="D36" s="40">
        <v>20</v>
      </c>
      <c r="E36" s="36" t="s">
        <v>897</v>
      </c>
      <c r="F36" s="36">
        <v>7</v>
      </c>
      <c r="G36" s="37">
        <v>7</v>
      </c>
      <c r="H36" s="36">
        <v>22</v>
      </c>
      <c r="I36" s="38">
        <v>18.5</v>
      </c>
      <c r="J36" s="39">
        <v>170</v>
      </c>
      <c r="K36" s="38">
        <v>20</v>
      </c>
      <c r="L36" s="41"/>
      <c r="M36" s="41">
        <v>0</v>
      </c>
      <c r="N36" s="41"/>
      <c r="O36" s="188">
        <v>0</v>
      </c>
      <c r="P36" s="48">
        <v>45.5</v>
      </c>
      <c r="Q36" s="41">
        <v>20</v>
      </c>
      <c r="R36" s="41">
        <v>20</v>
      </c>
      <c r="S36"/>
      <c r="T36"/>
      <c r="U36"/>
      <c r="V36"/>
    </row>
    <row r="37" spans="1:22">
      <c r="A37" s="155" t="s">
        <v>619</v>
      </c>
      <c r="B37" s="155" t="s">
        <v>210</v>
      </c>
      <c r="C37" s="155" t="s">
        <v>43</v>
      </c>
      <c r="D37" s="41">
        <v>21</v>
      </c>
      <c r="E37" s="36" t="s">
        <v>897</v>
      </c>
      <c r="F37" s="36">
        <v>5</v>
      </c>
      <c r="G37" s="37">
        <v>5</v>
      </c>
      <c r="H37" s="36">
        <v>15</v>
      </c>
      <c r="I37" s="38">
        <v>15</v>
      </c>
      <c r="J37" s="39">
        <v>150</v>
      </c>
      <c r="K37" s="38">
        <v>11</v>
      </c>
      <c r="L37" s="41">
        <v>8.1</v>
      </c>
      <c r="M37" s="41">
        <v>14.5</v>
      </c>
      <c r="N37" s="41">
        <v>-10</v>
      </c>
      <c r="O37" s="188">
        <v>0</v>
      </c>
      <c r="P37" s="48">
        <v>45.5</v>
      </c>
      <c r="Q37" s="41">
        <v>21</v>
      </c>
      <c r="R37" s="41">
        <v>21</v>
      </c>
      <c r="S37"/>
      <c r="T37"/>
      <c r="U37"/>
      <c r="V37"/>
    </row>
    <row r="38" spans="1:22">
      <c r="A38" s="155" t="s">
        <v>382</v>
      </c>
      <c r="B38" s="181" t="s">
        <v>622</v>
      </c>
      <c r="C38" s="181" t="s">
        <v>98</v>
      </c>
      <c r="D38" s="40">
        <v>22</v>
      </c>
      <c r="E38" s="36" t="s">
        <v>896</v>
      </c>
      <c r="F38" s="36">
        <v>6</v>
      </c>
      <c r="G38" s="37">
        <v>6</v>
      </c>
      <c r="H38" s="36">
        <v>27</v>
      </c>
      <c r="I38" s="38">
        <v>20</v>
      </c>
      <c r="J38" s="39">
        <v>130</v>
      </c>
      <c r="K38" s="38">
        <v>3</v>
      </c>
      <c r="L38" s="41">
        <v>8.9</v>
      </c>
      <c r="M38" s="41">
        <v>10.5</v>
      </c>
      <c r="N38" s="41">
        <v>5</v>
      </c>
      <c r="O38" s="189">
        <v>6</v>
      </c>
      <c r="P38" s="187">
        <v>45.5</v>
      </c>
      <c r="Q38" s="41">
        <v>22</v>
      </c>
      <c r="R38" s="41">
        <v>22</v>
      </c>
      <c r="S38"/>
      <c r="T38"/>
      <c r="U38"/>
      <c r="V38"/>
    </row>
    <row r="39" spans="1:22">
      <c r="A39" s="155" t="s">
        <v>615</v>
      </c>
      <c r="B39" s="180" t="s">
        <v>40</v>
      </c>
      <c r="C39" s="180" t="s">
        <v>70</v>
      </c>
      <c r="D39" s="41">
        <v>23</v>
      </c>
      <c r="E39" s="36" t="s">
        <v>897</v>
      </c>
      <c r="F39" s="36">
        <v>8</v>
      </c>
      <c r="G39" s="37">
        <v>8</v>
      </c>
      <c r="H39" s="36"/>
      <c r="I39" s="38">
        <v>0</v>
      </c>
      <c r="J39" s="39">
        <v>165</v>
      </c>
      <c r="K39" s="38">
        <v>17</v>
      </c>
      <c r="L39" s="41">
        <v>7.5</v>
      </c>
      <c r="M39" s="41">
        <v>17.5</v>
      </c>
      <c r="N39" s="41"/>
      <c r="O39" s="48">
        <v>0</v>
      </c>
      <c r="P39" s="48">
        <v>42.5</v>
      </c>
      <c r="Q39" s="41">
        <v>23</v>
      </c>
      <c r="R39" s="41">
        <v>23</v>
      </c>
      <c r="S39"/>
      <c r="T39"/>
      <c r="U39"/>
      <c r="V39"/>
    </row>
    <row r="40" spans="1:22">
      <c r="A40" s="155" t="s">
        <v>626</v>
      </c>
      <c r="B40" s="180" t="s">
        <v>97</v>
      </c>
      <c r="C40" s="180" t="s">
        <v>70</v>
      </c>
      <c r="D40" s="40">
        <v>24</v>
      </c>
      <c r="E40" s="36" t="s">
        <v>898</v>
      </c>
      <c r="F40" s="36">
        <v>8</v>
      </c>
      <c r="G40" s="37">
        <v>8</v>
      </c>
      <c r="H40" s="36">
        <v>4</v>
      </c>
      <c r="I40" s="38">
        <v>7</v>
      </c>
      <c r="J40" s="39">
        <v>160</v>
      </c>
      <c r="K40" s="38">
        <v>15</v>
      </c>
      <c r="L40" s="41">
        <v>8.5</v>
      </c>
      <c r="M40" s="41">
        <v>12.5</v>
      </c>
      <c r="N40" s="41">
        <v>-2</v>
      </c>
      <c r="O40" s="48">
        <v>0</v>
      </c>
      <c r="P40" s="48">
        <v>42.5</v>
      </c>
      <c r="Q40" s="41">
        <v>24</v>
      </c>
      <c r="R40" s="41">
        <v>24</v>
      </c>
      <c r="S40"/>
      <c r="T40"/>
      <c r="U40"/>
      <c r="V40"/>
    </row>
    <row r="41" spans="1:22">
      <c r="A41" s="155" t="s">
        <v>592</v>
      </c>
      <c r="B41" s="180" t="s">
        <v>593</v>
      </c>
      <c r="C41" s="180" t="s">
        <v>126</v>
      </c>
      <c r="D41" s="41">
        <v>25</v>
      </c>
      <c r="E41" s="36" t="s">
        <v>898</v>
      </c>
      <c r="F41" s="36">
        <v>11</v>
      </c>
      <c r="G41" s="37">
        <v>11</v>
      </c>
      <c r="H41" s="36"/>
      <c r="I41" s="38">
        <v>0</v>
      </c>
      <c r="J41" s="39">
        <v>193</v>
      </c>
      <c r="K41" s="38">
        <v>31</v>
      </c>
      <c r="L41" s="41">
        <v>7.3</v>
      </c>
      <c r="M41" s="41">
        <v>0</v>
      </c>
      <c r="N41" s="41"/>
      <c r="O41" s="48">
        <v>0</v>
      </c>
      <c r="P41" s="48">
        <v>42</v>
      </c>
      <c r="Q41" s="41">
        <v>25</v>
      </c>
      <c r="R41" s="41">
        <v>25</v>
      </c>
      <c r="S41"/>
      <c r="T41"/>
      <c r="U41"/>
      <c r="V41"/>
    </row>
    <row r="42" spans="1:22">
      <c r="A42" s="155" t="s">
        <v>613</v>
      </c>
      <c r="B42" s="181" t="s">
        <v>102</v>
      </c>
      <c r="C42" s="181" t="s">
        <v>70</v>
      </c>
      <c r="D42" s="40">
        <v>26</v>
      </c>
      <c r="E42" s="36" t="s">
        <v>898</v>
      </c>
      <c r="F42" s="36"/>
      <c r="G42" s="37">
        <v>0</v>
      </c>
      <c r="H42" s="36">
        <v>21</v>
      </c>
      <c r="I42" s="38">
        <v>18</v>
      </c>
      <c r="J42" s="39">
        <v>160</v>
      </c>
      <c r="K42" s="38">
        <v>15</v>
      </c>
      <c r="L42" s="41">
        <v>9.1</v>
      </c>
      <c r="M42" s="41">
        <v>9</v>
      </c>
      <c r="N42" s="41"/>
      <c r="O42" s="48">
        <v>0</v>
      </c>
      <c r="P42" s="48">
        <v>42</v>
      </c>
      <c r="Q42" s="41">
        <v>26</v>
      </c>
      <c r="R42" s="41">
        <v>26</v>
      </c>
      <c r="S42"/>
      <c r="T42"/>
      <c r="U42"/>
      <c r="V42"/>
    </row>
    <row r="43" spans="1:22">
      <c r="A43" s="155" t="s">
        <v>627</v>
      </c>
      <c r="B43" s="180" t="s">
        <v>40</v>
      </c>
      <c r="C43" s="180" t="s">
        <v>126</v>
      </c>
      <c r="D43" s="41">
        <v>27</v>
      </c>
      <c r="E43" s="36" t="s">
        <v>897</v>
      </c>
      <c r="F43" s="36">
        <v>10</v>
      </c>
      <c r="G43" s="37">
        <v>10</v>
      </c>
      <c r="H43" s="36">
        <v>15</v>
      </c>
      <c r="I43" s="38">
        <v>15</v>
      </c>
      <c r="J43" s="39">
        <v>135</v>
      </c>
      <c r="K43" s="38">
        <v>7</v>
      </c>
      <c r="L43" s="41">
        <v>9.1</v>
      </c>
      <c r="M43" s="41">
        <v>9</v>
      </c>
      <c r="N43" s="41">
        <v>-12</v>
      </c>
      <c r="O43" s="48">
        <v>0</v>
      </c>
      <c r="P43" s="48">
        <v>41</v>
      </c>
      <c r="Q43" s="41">
        <v>27</v>
      </c>
      <c r="R43" s="41">
        <v>27</v>
      </c>
      <c r="S43"/>
      <c r="T43"/>
      <c r="U43"/>
      <c r="V43"/>
    </row>
    <row r="44" spans="1:22">
      <c r="A44" s="155" t="s">
        <v>606</v>
      </c>
      <c r="B44" s="182" t="s">
        <v>69</v>
      </c>
      <c r="C44" s="182" t="s">
        <v>78</v>
      </c>
      <c r="D44" s="40">
        <v>28</v>
      </c>
      <c r="E44" s="36" t="s">
        <v>898</v>
      </c>
      <c r="F44" s="36">
        <v>8</v>
      </c>
      <c r="G44" s="37">
        <v>8</v>
      </c>
      <c r="H44" s="36"/>
      <c r="I44" s="38">
        <v>0</v>
      </c>
      <c r="J44" s="39">
        <v>145</v>
      </c>
      <c r="K44" s="38">
        <v>9</v>
      </c>
      <c r="L44" s="41">
        <v>8.6</v>
      </c>
      <c r="M44" s="41">
        <v>12</v>
      </c>
      <c r="N44" s="41">
        <v>10</v>
      </c>
      <c r="O44" s="48">
        <v>11</v>
      </c>
      <c r="P44" s="48">
        <v>40</v>
      </c>
      <c r="Q44" s="41">
        <v>28</v>
      </c>
      <c r="R44" s="41">
        <v>28</v>
      </c>
      <c r="S44"/>
      <c r="T44"/>
      <c r="U44"/>
      <c r="V44"/>
    </row>
    <row r="45" spans="1:22">
      <c r="A45" s="155" t="s">
        <v>623</v>
      </c>
      <c r="B45" s="181" t="s">
        <v>178</v>
      </c>
      <c r="C45" s="181" t="s">
        <v>43</v>
      </c>
      <c r="D45" s="41">
        <v>29</v>
      </c>
      <c r="E45" s="36" t="s">
        <v>896</v>
      </c>
      <c r="F45" s="36">
        <v>8</v>
      </c>
      <c r="G45" s="37">
        <v>8</v>
      </c>
      <c r="H45" s="36">
        <v>20</v>
      </c>
      <c r="I45" s="38">
        <v>17.5</v>
      </c>
      <c r="J45" s="39">
        <v>157</v>
      </c>
      <c r="K45" s="38">
        <v>14</v>
      </c>
      <c r="L45" s="41"/>
      <c r="M45" s="41">
        <v>0</v>
      </c>
      <c r="N45" s="41"/>
      <c r="O45" s="48">
        <v>0</v>
      </c>
      <c r="P45" s="48">
        <v>39.5</v>
      </c>
      <c r="Q45" s="41">
        <v>29</v>
      </c>
      <c r="R45" s="41">
        <v>29</v>
      </c>
      <c r="S45"/>
      <c r="T45"/>
      <c r="U45"/>
      <c r="V45"/>
    </row>
    <row r="46" spans="1:22">
      <c r="A46" s="155" t="s">
        <v>631</v>
      </c>
      <c r="B46" s="180" t="s">
        <v>75</v>
      </c>
      <c r="C46" s="180" t="s">
        <v>90</v>
      </c>
      <c r="D46" s="40">
        <v>30</v>
      </c>
      <c r="E46" s="36" t="s">
        <v>897</v>
      </c>
      <c r="F46" s="36">
        <v>7</v>
      </c>
      <c r="G46" s="37">
        <v>7</v>
      </c>
      <c r="H46" s="36">
        <v>3</v>
      </c>
      <c r="I46" s="38">
        <v>6</v>
      </c>
      <c r="J46" s="39">
        <v>155</v>
      </c>
      <c r="K46" s="38">
        <v>13</v>
      </c>
      <c r="L46" s="41">
        <v>8.9</v>
      </c>
      <c r="M46" s="41">
        <v>10.5</v>
      </c>
      <c r="N46" s="41">
        <v>-19</v>
      </c>
      <c r="O46" s="48">
        <v>0</v>
      </c>
      <c r="P46" s="48">
        <v>36.5</v>
      </c>
      <c r="Q46" s="41">
        <v>30</v>
      </c>
      <c r="R46" s="41">
        <v>30</v>
      </c>
      <c r="S46"/>
      <c r="T46"/>
      <c r="U46"/>
      <c r="V46"/>
    </row>
    <row r="47" spans="1:22">
      <c r="A47" s="155" t="s">
        <v>633</v>
      </c>
      <c r="B47" s="181" t="s">
        <v>113</v>
      </c>
      <c r="C47" s="181" t="s">
        <v>54</v>
      </c>
      <c r="D47" s="41">
        <v>31</v>
      </c>
      <c r="E47" s="36" t="s">
        <v>896</v>
      </c>
      <c r="F47" s="36"/>
      <c r="G47" s="37">
        <v>0</v>
      </c>
      <c r="H47" s="36">
        <v>2</v>
      </c>
      <c r="I47" s="38">
        <v>5</v>
      </c>
      <c r="J47" s="39">
        <v>161</v>
      </c>
      <c r="K47" s="38">
        <v>15</v>
      </c>
      <c r="L47" s="41">
        <v>10.1</v>
      </c>
      <c r="M47" s="41">
        <v>0</v>
      </c>
      <c r="N47" s="41">
        <v>18</v>
      </c>
      <c r="O47" s="48">
        <v>16.5</v>
      </c>
      <c r="P47" s="48">
        <v>36.5</v>
      </c>
      <c r="Q47" s="41">
        <v>31</v>
      </c>
      <c r="R47" s="41">
        <v>31</v>
      </c>
      <c r="S47"/>
      <c r="T47"/>
      <c r="U47"/>
      <c r="V47"/>
    </row>
    <row r="48" spans="1:22">
      <c r="A48" s="155" t="s">
        <v>640</v>
      </c>
      <c r="B48" s="183" t="s">
        <v>56</v>
      </c>
      <c r="C48" s="183" t="s">
        <v>43</v>
      </c>
      <c r="D48" s="40">
        <v>32</v>
      </c>
      <c r="E48" s="36" t="s">
        <v>899</v>
      </c>
      <c r="F48" s="36">
        <v>8</v>
      </c>
      <c r="G48" s="37">
        <v>8</v>
      </c>
      <c r="H48" s="36">
        <v>14</v>
      </c>
      <c r="I48" s="38">
        <v>14.5</v>
      </c>
      <c r="J48" s="39">
        <v>130</v>
      </c>
      <c r="K48" s="38">
        <v>3</v>
      </c>
      <c r="L48" s="41">
        <v>9.6</v>
      </c>
      <c r="M48" s="41">
        <v>4</v>
      </c>
      <c r="N48" s="41">
        <v>5</v>
      </c>
      <c r="O48" s="48">
        <v>6</v>
      </c>
      <c r="P48" s="48">
        <v>35.5</v>
      </c>
      <c r="Q48" s="41">
        <v>32</v>
      </c>
      <c r="R48" s="41">
        <v>32</v>
      </c>
      <c r="S48"/>
      <c r="T48"/>
      <c r="U48"/>
      <c r="V48"/>
    </row>
    <row r="49" spans="1:22">
      <c r="A49" s="155" t="s">
        <v>616</v>
      </c>
      <c r="B49" s="180" t="s">
        <v>371</v>
      </c>
      <c r="C49" s="180" t="s">
        <v>60</v>
      </c>
      <c r="D49" s="41">
        <v>33</v>
      </c>
      <c r="E49" s="36" t="s">
        <v>896</v>
      </c>
      <c r="F49" s="36">
        <v>10</v>
      </c>
      <c r="G49" s="37">
        <v>10</v>
      </c>
      <c r="H49" s="36">
        <v>10</v>
      </c>
      <c r="I49" s="38">
        <v>13</v>
      </c>
      <c r="J49" s="39">
        <v>135</v>
      </c>
      <c r="K49" s="38">
        <v>7</v>
      </c>
      <c r="L49" s="41"/>
      <c r="M49" s="41">
        <v>0</v>
      </c>
      <c r="N49" s="41">
        <v>4</v>
      </c>
      <c r="O49" s="48">
        <v>5</v>
      </c>
      <c r="P49" s="48">
        <v>35</v>
      </c>
      <c r="Q49" s="41">
        <v>33</v>
      </c>
      <c r="R49" s="41">
        <v>33</v>
      </c>
      <c r="S49"/>
      <c r="T49"/>
      <c r="U49"/>
      <c r="V49"/>
    </row>
    <row r="50" spans="1:22">
      <c r="A50" s="155" t="s">
        <v>621</v>
      </c>
      <c r="B50" s="180" t="s">
        <v>59</v>
      </c>
      <c r="C50" s="180" t="s">
        <v>468</v>
      </c>
      <c r="D50" s="40">
        <v>34</v>
      </c>
      <c r="E50" s="36" t="s">
        <v>899</v>
      </c>
      <c r="F50" s="36">
        <v>7</v>
      </c>
      <c r="G50" s="37">
        <v>7</v>
      </c>
      <c r="H50" s="36">
        <v>30</v>
      </c>
      <c r="I50" s="38">
        <v>20</v>
      </c>
      <c r="J50" s="39">
        <v>130</v>
      </c>
      <c r="K50" s="38">
        <v>3</v>
      </c>
      <c r="L50" s="41"/>
      <c r="M50" s="41">
        <v>0</v>
      </c>
      <c r="N50" s="41">
        <v>4</v>
      </c>
      <c r="O50" s="48">
        <v>5</v>
      </c>
      <c r="P50" s="48">
        <v>35</v>
      </c>
      <c r="Q50" s="41">
        <v>34</v>
      </c>
      <c r="R50" s="41">
        <v>34</v>
      </c>
      <c r="S50"/>
      <c r="T50"/>
      <c r="U50"/>
      <c r="V50"/>
    </row>
    <row r="51" spans="1:22">
      <c r="A51" s="155" t="s">
        <v>632</v>
      </c>
      <c r="B51" s="155" t="s">
        <v>242</v>
      </c>
      <c r="C51" s="155" t="s">
        <v>43</v>
      </c>
      <c r="D51" s="41">
        <v>35</v>
      </c>
      <c r="E51" s="36" t="s">
        <v>898</v>
      </c>
      <c r="F51" s="36">
        <v>6</v>
      </c>
      <c r="G51" s="37">
        <v>6</v>
      </c>
      <c r="H51" s="36">
        <v>20</v>
      </c>
      <c r="I51" s="38">
        <v>17.5</v>
      </c>
      <c r="J51" s="39">
        <v>125</v>
      </c>
      <c r="K51" s="38">
        <v>0</v>
      </c>
      <c r="L51" s="41">
        <v>8.8000000000000007</v>
      </c>
      <c r="M51" s="41">
        <v>11</v>
      </c>
      <c r="N51" s="41">
        <v>0</v>
      </c>
      <c r="O51" s="48">
        <v>0</v>
      </c>
      <c r="P51" s="48">
        <v>34.5</v>
      </c>
      <c r="Q51" s="41">
        <v>35</v>
      </c>
      <c r="R51" s="41">
        <v>35</v>
      </c>
      <c r="S51"/>
      <c r="T51"/>
      <c r="U51"/>
      <c r="V51"/>
    </row>
    <row r="52" spans="1:22">
      <c r="A52" s="155" t="s">
        <v>560</v>
      </c>
      <c r="B52" s="181" t="s">
        <v>624</v>
      </c>
      <c r="C52" s="181" t="s">
        <v>43</v>
      </c>
      <c r="D52" s="40">
        <v>36</v>
      </c>
      <c r="E52" s="36" t="s">
        <v>899</v>
      </c>
      <c r="F52" s="36">
        <v>7</v>
      </c>
      <c r="G52" s="37">
        <v>7</v>
      </c>
      <c r="H52" s="36">
        <v>16</v>
      </c>
      <c r="I52" s="38">
        <v>15.5</v>
      </c>
      <c r="J52" s="39">
        <v>146</v>
      </c>
      <c r="K52" s="38">
        <v>11</v>
      </c>
      <c r="L52" s="41">
        <v>10.199999999999999</v>
      </c>
      <c r="M52" s="41">
        <v>0</v>
      </c>
      <c r="N52" s="41"/>
      <c r="O52" s="48">
        <v>0</v>
      </c>
      <c r="P52" s="48">
        <v>33.5</v>
      </c>
      <c r="Q52" s="41">
        <v>36</v>
      </c>
      <c r="R52" s="41">
        <v>36</v>
      </c>
      <c r="S52"/>
      <c r="T52"/>
      <c r="U52"/>
      <c r="V52"/>
    </row>
    <row r="53" spans="1:22">
      <c r="A53" s="155" t="s">
        <v>599</v>
      </c>
      <c r="B53" s="184" t="s">
        <v>332</v>
      </c>
      <c r="C53" s="184" t="s">
        <v>307</v>
      </c>
      <c r="D53" s="41">
        <v>37</v>
      </c>
      <c r="E53" s="36" t="s">
        <v>896</v>
      </c>
      <c r="F53" s="36">
        <v>10</v>
      </c>
      <c r="G53" s="37">
        <v>10</v>
      </c>
      <c r="H53" s="36">
        <v>13</v>
      </c>
      <c r="I53" s="38">
        <v>14</v>
      </c>
      <c r="J53" s="39"/>
      <c r="K53" s="38">
        <v>0</v>
      </c>
      <c r="L53" s="41"/>
      <c r="M53" s="41">
        <v>0</v>
      </c>
      <c r="N53" s="41">
        <v>6</v>
      </c>
      <c r="O53" s="48">
        <v>7</v>
      </c>
      <c r="P53" s="48">
        <v>31</v>
      </c>
      <c r="Q53" s="41">
        <v>37</v>
      </c>
      <c r="R53" s="41">
        <v>37</v>
      </c>
      <c r="S53"/>
      <c r="T53"/>
      <c r="U53"/>
      <c r="V53"/>
    </row>
    <row r="54" spans="1:22">
      <c r="A54" s="155" t="s">
        <v>603</v>
      </c>
      <c r="B54" s="180" t="s">
        <v>604</v>
      </c>
      <c r="C54" s="180" t="s">
        <v>605</v>
      </c>
      <c r="D54" s="40">
        <v>38</v>
      </c>
      <c r="E54" s="36" t="s">
        <v>899</v>
      </c>
      <c r="F54" s="36">
        <v>10</v>
      </c>
      <c r="G54" s="37">
        <v>10</v>
      </c>
      <c r="H54" s="36"/>
      <c r="I54" s="38">
        <v>0</v>
      </c>
      <c r="J54" s="39">
        <v>160</v>
      </c>
      <c r="K54" s="38">
        <v>15</v>
      </c>
      <c r="L54" s="41"/>
      <c r="M54" s="41">
        <v>0</v>
      </c>
      <c r="N54" s="41"/>
      <c r="O54" s="48">
        <v>0</v>
      </c>
      <c r="P54" s="48">
        <v>25</v>
      </c>
      <c r="Q54" s="41">
        <v>38</v>
      </c>
      <c r="R54" s="41">
        <v>38</v>
      </c>
      <c r="S54"/>
      <c r="T54"/>
      <c r="U54"/>
      <c r="V54"/>
    </row>
    <row r="55" spans="1:22">
      <c r="A55" s="155" t="s">
        <v>628</v>
      </c>
      <c r="B55" s="180" t="s">
        <v>42</v>
      </c>
      <c r="C55" s="180" t="s">
        <v>629</v>
      </c>
      <c r="D55" s="41">
        <v>39</v>
      </c>
      <c r="E55" s="36" t="s">
        <v>898</v>
      </c>
      <c r="F55" s="36">
        <v>8</v>
      </c>
      <c r="G55" s="37">
        <v>8</v>
      </c>
      <c r="H55" s="36">
        <v>8</v>
      </c>
      <c r="I55" s="38">
        <v>11</v>
      </c>
      <c r="J55" s="39"/>
      <c r="K55" s="38">
        <v>0</v>
      </c>
      <c r="L55" s="41"/>
      <c r="M55" s="41">
        <v>0</v>
      </c>
      <c r="N55" s="41">
        <v>1</v>
      </c>
      <c r="O55" s="48">
        <v>2</v>
      </c>
      <c r="P55" s="48">
        <v>21</v>
      </c>
      <c r="Q55" s="41">
        <v>39</v>
      </c>
      <c r="R55" s="41">
        <v>39</v>
      </c>
      <c r="S55"/>
      <c r="T55"/>
      <c r="U55"/>
      <c r="V55"/>
    </row>
    <row r="56" spans="1:22">
      <c r="A56" s="155" t="s">
        <v>638</v>
      </c>
      <c r="B56" s="182" t="s">
        <v>130</v>
      </c>
      <c r="C56" s="182" t="s">
        <v>70</v>
      </c>
      <c r="D56" s="40">
        <v>40</v>
      </c>
      <c r="E56" s="36" t="s">
        <v>899</v>
      </c>
      <c r="F56" s="36"/>
      <c r="G56" s="37">
        <v>0</v>
      </c>
      <c r="H56" s="36"/>
      <c r="I56" s="38">
        <v>0</v>
      </c>
      <c r="J56" s="39"/>
      <c r="K56" s="38">
        <v>0</v>
      </c>
      <c r="L56" s="41">
        <v>9.1</v>
      </c>
      <c r="M56" s="41">
        <v>9</v>
      </c>
      <c r="N56" s="41">
        <v>11</v>
      </c>
      <c r="O56" s="48">
        <v>12</v>
      </c>
      <c r="P56" s="48">
        <v>21</v>
      </c>
      <c r="Q56" s="41">
        <v>40</v>
      </c>
      <c r="R56" s="41">
        <v>40</v>
      </c>
      <c r="S56"/>
      <c r="T56"/>
      <c r="U56"/>
      <c r="V56"/>
    </row>
    <row r="57" spans="1:22">
      <c r="A57" s="155" t="s">
        <v>635</v>
      </c>
      <c r="B57" s="181" t="s">
        <v>56</v>
      </c>
      <c r="C57" s="181" t="s">
        <v>43</v>
      </c>
      <c r="D57" s="41">
        <v>41</v>
      </c>
      <c r="E57" s="36" t="s">
        <v>896</v>
      </c>
      <c r="F57" s="36">
        <v>9</v>
      </c>
      <c r="G57" s="37">
        <v>9</v>
      </c>
      <c r="H57" s="36">
        <v>1</v>
      </c>
      <c r="I57" s="38">
        <v>4</v>
      </c>
      <c r="J57" s="39">
        <v>120</v>
      </c>
      <c r="K57" s="38">
        <v>0</v>
      </c>
      <c r="L57" s="41">
        <v>9.5</v>
      </c>
      <c r="M57" s="41">
        <v>5</v>
      </c>
      <c r="N57" s="41">
        <v>1</v>
      </c>
      <c r="O57" s="48">
        <v>2</v>
      </c>
      <c r="P57" s="48">
        <v>20</v>
      </c>
      <c r="Q57" s="41">
        <v>41</v>
      </c>
      <c r="R57" s="41">
        <v>41</v>
      </c>
      <c r="S57"/>
      <c r="T57"/>
      <c r="U57"/>
      <c r="V57"/>
    </row>
    <row r="58" spans="1:22">
      <c r="A58" s="155" t="s">
        <v>628</v>
      </c>
      <c r="B58" s="180" t="s">
        <v>160</v>
      </c>
      <c r="C58" s="180" t="s">
        <v>629</v>
      </c>
      <c r="D58" s="40">
        <v>42</v>
      </c>
      <c r="E58" s="36" t="s">
        <v>898</v>
      </c>
      <c r="F58" s="36">
        <v>8</v>
      </c>
      <c r="G58" s="37">
        <v>8</v>
      </c>
      <c r="H58" s="36">
        <v>3</v>
      </c>
      <c r="I58" s="38">
        <v>6</v>
      </c>
      <c r="J58" s="39"/>
      <c r="K58" s="38">
        <v>0</v>
      </c>
      <c r="L58" s="41"/>
      <c r="M58" s="41">
        <v>0</v>
      </c>
      <c r="N58" s="41">
        <v>0</v>
      </c>
      <c r="O58" s="48">
        <v>0</v>
      </c>
      <c r="P58" s="48">
        <v>14</v>
      </c>
      <c r="Q58" s="41">
        <v>42</v>
      </c>
      <c r="R58" s="41">
        <v>42</v>
      </c>
      <c r="S58"/>
      <c r="T58"/>
      <c r="U58"/>
      <c r="V58"/>
    </row>
    <row r="59" spans="1:22">
      <c r="A59" s="155" t="s">
        <v>618</v>
      </c>
      <c r="B59" s="181" t="s">
        <v>272</v>
      </c>
      <c r="C59" s="181" t="s">
        <v>152</v>
      </c>
      <c r="D59" s="41">
        <v>43</v>
      </c>
      <c r="E59" s="36" t="s">
        <v>899</v>
      </c>
      <c r="F59" s="36">
        <v>8</v>
      </c>
      <c r="G59" s="37">
        <v>8</v>
      </c>
      <c r="H59" s="36"/>
      <c r="I59" s="38">
        <v>0</v>
      </c>
      <c r="J59" s="39">
        <v>132</v>
      </c>
      <c r="K59" s="38">
        <v>5</v>
      </c>
      <c r="L59" s="41">
        <v>9.9</v>
      </c>
      <c r="M59" s="41">
        <v>1</v>
      </c>
      <c r="N59" s="41">
        <v>-6</v>
      </c>
      <c r="O59" s="48">
        <v>0</v>
      </c>
      <c r="P59" s="48">
        <v>14</v>
      </c>
      <c r="Q59" s="41">
        <v>43</v>
      </c>
      <c r="R59" s="41">
        <v>43</v>
      </c>
      <c r="S59"/>
      <c r="T59"/>
      <c r="U59"/>
      <c r="V59"/>
    </row>
    <row r="60" spans="1:22">
      <c r="A60" s="155" t="s">
        <v>614</v>
      </c>
      <c r="B60" s="180" t="s">
        <v>105</v>
      </c>
      <c r="C60" s="180" t="s">
        <v>37</v>
      </c>
      <c r="D60" s="40">
        <v>44</v>
      </c>
      <c r="E60" s="36" t="s">
        <v>897</v>
      </c>
      <c r="F60" s="36">
        <v>11</v>
      </c>
      <c r="G60" s="37">
        <v>11</v>
      </c>
      <c r="H60" s="36"/>
      <c r="I60" s="38">
        <v>0</v>
      </c>
      <c r="J60" s="39"/>
      <c r="K60" s="38">
        <v>0</v>
      </c>
      <c r="L60" s="41"/>
      <c r="M60" s="41">
        <v>0</v>
      </c>
      <c r="N60" s="41"/>
      <c r="O60" s="48">
        <v>0</v>
      </c>
      <c r="P60" s="48">
        <v>11</v>
      </c>
      <c r="Q60" s="41">
        <v>44</v>
      </c>
      <c r="R60" s="41">
        <v>44</v>
      </c>
      <c r="S60"/>
      <c r="T60"/>
      <c r="U60"/>
      <c r="V60"/>
    </row>
    <row r="61" spans="1:22">
      <c r="A61" s="155" t="s">
        <v>634</v>
      </c>
      <c r="B61" s="180" t="s">
        <v>160</v>
      </c>
      <c r="C61" s="180" t="s">
        <v>98</v>
      </c>
      <c r="D61" s="41">
        <v>45</v>
      </c>
      <c r="E61" s="36" t="s">
        <v>897</v>
      </c>
      <c r="F61" s="36"/>
      <c r="G61" s="37">
        <v>0</v>
      </c>
      <c r="H61" s="36">
        <v>5</v>
      </c>
      <c r="I61" s="38">
        <v>8</v>
      </c>
      <c r="J61" s="39"/>
      <c r="K61" s="38">
        <v>0</v>
      </c>
      <c r="L61" s="41"/>
      <c r="M61" s="41">
        <v>0</v>
      </c>
      <c r="N61" s="41">
        <v>1</v>
      </c>
      <c r="O61" s="48">
        <v>2</v>
      </c>
      <c r="P61" s="48">
        <v>10</v>
      </c>
      <c r="Q61" s="41">
        <v>45</v>
      </c>
      <c r="R61" s="41">
        <v>45</v>
      </c>
      <c r="S61"/>
      <c r="T61"/>
      <c r="U61"/>
      <c r="V61"/>
    </row>
    <row r="62" spans="1:22">
      <c r="A62" s="155" t="s">
        <v>639</v>
      </c>
      <c r="B62" s="155" t="s">
        <v>172</v>
      </c>
      <c r="C62" s="155" t="s">
        <v>90</v>
      </c>
      <c r="D62" s="40">
        <v>46</v>
      </c>
      <c r="E62" s="36" t="s">
        <v>899</v>
      </c>
      <c r="F62" s="36">
        <v>10</v>
      </c>
      <c r="G62" s="37">
        <v>10</v>
      </c>
      <c r="H62" s="36"/>
      <c r="I62" s="38">
        <v>0</v>
      </c>
      <c r="J62" s="39"/>
      <c r="K62" s="38">
        <v>0</v>
      </c>
      <c r="L62" s="41"/>
      <c r="M62" s="41">
        <v>0</v>
      </c>
      <c r="N62" s="41"/>
      <c r="O62" s="48">
        <v>0</v>
      </c>
      <c r="P62" s="48">
        <v>10</v>
      </c>
      <c r="Q62" s="41">
        <v>46</v>
      </c>
      <c r="R62" s="41">
        <v>46</v>
      </c>
      <c r="S62"/>
      <c r="T62"/>
      <c r="U62"/>
      <c r="V62"/>
    </row>
    <row r="63" spans="1:22">
      <c r="A63" s="155" t="s">
        <v>554</v>
      </c>
      <c r="B63" s="179" t="s">
        <v>125</v>
      </c>
      <c r="C63" s="179" t="s">
        <v>70</v>
      </c>
      <c r="D63" s="41">
        <v>47</v>
      </c>
      <c r="E63" s="36" t="s">
        <v>898</v>
      </c>
      <c r="F63" s="36">
        <v>8</v>
      </c>
      <c r="G63" s="37">
        <v>8</v>
      </c>
      <c r="H63" s="36"/>
      <c r="I63" s="38">
        <v>0</v>
      </c>
      <c r="J63" s="39"/>
      <c r="K63" s="38">
        <v>0</v>
      </c>
      <c r="L63" s="41"/>
      <c r="M63" s="41">
        <v>0</v>
      </c>
      <c r="N63" s="41"/>
      <c r="O63" s="48">
        <v>0</v>
      </c>
      <c r="P63" s="48">
        <v>8</v>
      </c>
      <c r="Q63" s="41">
        <v>47</v>
      </c>
      <c r="R63" s="41">
        <v>47</v>
      </c>
      <c r="S63"/>
      <c r="T63"/>
      <c r="U63"/>
      <c r="V63"/>
    </row>
    <row r="64" spans="1:22">
      <c r="A64" s="155" t="s">
        <v>636</v>
      </c>
      <c r="B64" s="181" t="s">
        <v>902</v>
      </c>
      <c r="C64" s="181" t="s">
        <v>637</v>
      </c>
      <c r="D64" s="40">
        <v>48</v>
      </c>
      <c r="E64" s="36" t="s">
        <v>899</v>
      </c>
      <c r="F64" s="36">
        <v>8</v>
      </c>
      <c r="G64" s="37">
        <v>8</v>
      </c>
      <c r="H64" s="36"/>
      <c r="I64" s="38">
        <v>0</v>
      </c>
      <c r="J64" s="39"/>
      <c r="K64" s="38">
        <v>0</v>
      </c>
      <c r="L64" s="41"/>
      <c r="M64" s="41">
        <v>0</v>
      </c>
      <c r="N64" s="41"/>
      <c r="O64" s="48">
        <v>0</v>
      </c>
      <c r="P64" s="48">
        <v>8</v>
      </c>
      <c r="Q64" s="41">
        <v>48</v>
      </c>
      <c r="R64" s="41">
        <v>48</v>
      </c>
      <c r="S64"/>
      <c r="T64"/>
      <c r="U64"/>
      <c r="V64"/>
    </row>
    <row r="65" spans="1:22">
      <c r="A65" s="155" t="s">
        <v>610</v>
      </c>
      <c r="B65" s="180" t="s">
        <v>59</v>
      </c>
      <c r="C65" s="180" t="s">
        <v>41</v>
      </c>
      <c r="D65" s="41">
        <v>49</v>
      </c>
      <c r="E65" s="36" t="s">
        <v>897</v>
      </c>
      <c r="F65" s="36"/>
      <c r="G65" s="37">
        <v>0</v>
      </c>
      <c r="H65" s="36"/>
      <c r="I65" s="38">
        <v>0</v>
      </c>
      <c r="J65" s="39"/>
      <c r="K65" s="38">
        <v>0</v>
      </c>
      <c r="L65" s="41"/>
      <c r="M65" s="41">
        <v>0</v>
      </c>
      <c r="N65" s="41">
        <v>6</v>
      </c>
      <c r="O65" s="48">
        <v>7</v>
      </c>
      <c r="P65" s="48">
        <v>7</v>
      </c>
      <c r="Q65" s="41">
        <v>49</v>
      </c>
      <c r="R65" s="41">
        <v>49</v>
      </c>
      <c r="S65"/>
      <c r="T65"/>
      <c r="U65"/>
      <c r="V65"/>
    </row>
    <row r="66" spans="1:22">
      <c r="A66" s="190" t="s">
        <v>573</v>
      </c>
      <c r="B66" s="190"/>
      <c r="C66" s="191"/>
      <c r="D66" s="191">
        <f>COUNT(D17:D65)</f>
        <v>49</v>
      </c>
      <c r="E66" s="191">
        <f>COUNT(E17:E65)</f>
        <v>0</v>
      </c>
      <c r="F66" s="191">
        <f>COUNT(F17:F65)</f>
        <v>43</v>
      </c>
      <c r="G66" s="191">
        <f>COUNT(G17:G65)</f>
        <v>49</v>
      </c>
      <c r="H66" s="191">
        <f t="shared" ref="H66:M66" si="0">COUNT(H17:H65)</f>
        <v>35</v>
      </c>
      <c r="I66" s="191">
        <f t="shared" si="0"/>
        <v>49</v>
      </c>
      <c r="J66" s="191">
        <f t="shared" si="0"/>
        <v>39</v>
      </c>
      <c r="K66" s="191">
        <f t="shared" si="0"/>
        <v>49</v>
      </c>
      <c r="L66" s="191">
        <f t="shared" si="0"/>
        <v>33</v>
      </c>
      <c r="M66" s="191">
        <f t="shared" si="0"/>
        <v>49</v>
      </c>
      <c r="N66" s="191"/>
      <c r="O66" s="191"/>
      <c r="P66" s="191"/>
      <c r="Q66" s="290"/>
      <c r="R66" s="292"/>
      <c r="S66" s="27"/>
    </row>
    <row r="67" spans="1:22">
      <c r="A67" s="192" t="s">
        <v>574</v>
      </c>
      <c r="B67" s="192"/>
      <c r="C67" s="193"/>
      <c r="D67" s="193"/>
      <c r="E67" s="193"/>
      <c r="F67" s="193">
        <f>AVERAGE(F17:F65)</f>
        <v>7.8372093023255811</v>
      </c>
      <c r="G67" s="193">
        <f t="shared" ref="G67:M67" si="1">AVERAGE(G17:G65)</f>
        <v>6.8775510204081636</v>
      </c>
      <c r="H67" s="193">
        <f t="shared" si="1"/>
        <v>19.62857142857143</v>
      </c>
      <c r="I67" s="193">
        <f t="shared" si="1"/>
        <v>10.938775510204081</v>
      </c>
      <c r="J67" s="193">
        <f t="shared" si="1"/>
        <v>158.2051282051282</v>
      </c>
      <c r="K67" s="193">
        <f t="shared" si="1"/>
        <v>12</v>
      </c>
      <c r="L67" s="193">
        <f t="shared" si="1"/>
        <v>8.6878787878787875</v>
      </c>
      <c r="M67" s="193">
        <f t="shared" si="1"/>
        <v>6.9591836734693882</v>
      </c>
      <c r="N67" s="193"/>
      <c r="O67" s="193"/>
      <c r="P67" s="193"/>
      <c r="Q67" s="290"/>
      <c r="R67" s="292"/>
      <c r="S67" s="27"/>
    </row>
    <row r="68" spans="1:22">
      <c r="A68" s="192"/>
      <c r="B68" s="192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>
        <f>COUNT(P17:P65)/D66*100</f>
        <v>100</v>
      </c>
      <c r="Q68" s="291" t="s">
        <v>575</v>
      </c>
      <c r="R68" s="292"/>
      <c r="S68" s="17"/>
    </row>
    <row r="69" spans="1:22">
      <c r="R69" s="16"/>
      <c r="S69" s="17"/>
    </row>
    <row r="70" spans="1:22">
      <c r="R70" s="16"/>
      <c r="S70" s="17"/>
    </row>
    <row r="71" spans="1:22">
      <c r="C71" s="247" t="s">
        <v>14</v>
      </c>
      <c r="D71" s="248"/>
      <c r="E71" s="248"/>
      <c r="F71" s="248"/>
      <c r="G71" s="248"/>
      <c r="H71" s="248"/>
      <c r="I71" s="248"/>
      <c r="J71" s="287" t="s">
        <v>1061</v>
      </c>
      <c r="K71" s="288"/>
      <c r="L71" s="288"/>
      <c r="R71" s="16"/>
      <c r="S71" s="17"/>
    </row>
    <row r="72" spans="1:22">
      <c r="C72" s="247" t="s">
        <v>15</v>
      </c>
      <c r="D72" s="248"/>
      <c r="E72" s="248"/>
      <c r="F72" s="248"/>
      <c r="G72" s="248"/>
      <c r="H72" s="248"/>
      <c r="I72" s="248"/>
      <c r="J72" s="289" t="s">
        <v>1062</v>
      </c>
      <c r="K72" s="288"/>
      <c r="L72" s="288"/>
      <c r="R72" s="16"/>
      <c r="S72" s="17"/>
    </row>
    <row r="73" spans="1:22">
      <c r="J73" s="289" t="s">
        <v>1063</v>
      </c>
      <c r="K73" s="288"/>
      <c r="L73" s="288"/>
      <c r="R73" s="16"/>
      <c r="S73" s="17"/>
    </row>
    <row r="74" spans="1:22">
      <c r="R74" s="16"/>
      <c r="S74" s="17"/>
    </row>
    <row r="75" spans="1:22">
      <c r="R75" s="16"/>
      <c r="S75" s="17"/>
    </row>
    <row r="76" spans="1:22">
      <c r="R76" s="16"/>
      <c r="S76" s="17"/>
    </row>
    <row r="77" spans="1:22">
      <c r="R77" s="16"/>
      <c r="S77" s="17"/>
    </row>
    <row r="78" spans="1:22">
      <c r="R78" s="16"/>
      <c r="S78" s="17"/>
    </row>
    <row r="79" spans="1:22">
      <c r="R79" s="18"/>
      <c r="S79" s="19"/>
    </row>
    <row r="80" spans="1:22">
      <c r="R80" s="18"/>
      <c r="S80" s="19"/>
    </row>
    <row r="81" spans="18:19">
      <c r="R81" s="18"/>
      <c r="S81" s="19"/>
    </row>
    <row r="82" spans="18:19">
      <c r="R82" s="18"/>
      <c r="S82" s="19"/>
    </row>
    <row r="83" spans="18:19">
      <c r="R83" s="18"/>
      <c r="S83" s="19"/>
    </row>
    <row r="84" spans="18:19">
      <c r="R84" s="18"/>
      <c r="S84" s="19"/>
    </row>
    <row r="85" spans="18:19">
      <c r="R85" s="18"/>
      <c r="S85" s="19"/>
    </row>
    <row r="86" spans="18:19">
      <c r="R86" s="18"/>
      <c r="S86" s="19"/>
    </row>
    <row r="87" spans="18:19">
      <c r="R87" s="18"/>
      <c r="S87" s="19"/>
    </row>
    <row r="88" spans="18:19">
      <c r="R88" s="18"/>
      <c r="S88" s="19"/>
    </row>
    <row r="89" spans="18:19">
      <c r="R89" s="18"/>
      <c r="S89" s="19"/>
    </row>
    <row r="90" spans="18:19">
      <c r="R90" s="22"/>
      <c r="S90" s="19"/>
    </row>
    <row r="91" spans="18:19">
      <c r="R91" s="22"/>
      <c r="S91" s="19"/>
    </row>
    <row r="92" spans="18:19">
      <c r="R92" s="22"/>
      <c r="S92" s="19"/>
    </row>
    <row r="93" spans="18:19">
      <c r="R93" s="22"/>
      <c r="S93" s="19"/>
    </row>
    <row r="94" spans="18:19">
      <c r="R94" s="22"/>
      <c r="S94" s="19"/>
    </row>
    <row r="95" spans="18:19">
      <c r="R95" s="22"/>
      <c r="S95" s="19"/>
    </row>
    <row r="96" spans="18:19">
      <c r="R96" s="22"/>
      <c r="S96" s="19"/>
    </row>
    <row r="97" spans="18:19">
      <c r="R97" s="22"/>
      <c r="S97" s="19"/>
    </row>
    <row r="98" spans="18:19">
      <c r="R98" s="22"/>
      <c r="S98" s="19"/>
    </row>
    <row r="99" spans="18:19">
      <c r="R99" s="28"/>
      <c r="S99" s="21"/>
    </row>
    <row r="100" spans="18:19">
      <c r="R100" s="19"/>
      <c r="S100" s="19"/>
    </row>
    <row r="101" spans="18:19">
      <c r="R101" s="19"/>
      <c r="S101" s="19"/>
    </row>
    <row r="102" spans="18:19">
      <c r="R102" s="19"/>
      <c r="S102" s="19"/>
    </row>
    <row r="103" spans="18:19">
      <c r="R103" s="19"/>
      <c r="S103" s="19"/>
    </row>
    <row r="104" spans="18:19">
      <c r="R104" s="19"/>
      <c r="S104" s="19"/>
    </row>
    <row r="105" spans="18:19">
      <c r="R105" s="19"/>
      <c r="S105" s="19"/>
    </row>
    <row r="106" spans="18:19">
      <c r="R106" s="19"/>
      <c r="S106" s="19"/>
    </row>
    <row r="107" spans="18:19">
      <c r="R107" s="19"/>
      <c r="S107" s="19"/>
    </row>
    <row r="108" spans="18:19">
      <c r="R108" s="19"/>
      <c r="S108" s="19"/>
    </row>
    <row r="109" spans="18:19">
      <c r="R109" s="22"/>
      <c r="S109" s="19"/>
    </row>
    <row r="110" spans="18:19">
      <c r="R110" s="23"/>
      <c r="S110" s="24"/>
    </row>
    <row r="111" spans="18:19">
      <c r="R111" s="23"/>
      <c r="S111" s="24"/>
    </row>
    <row r="112" spans="18:19">
      <c r="R112" s="23"/>
      <c r="S112" s="24"/>
    </row>
    <row r="113" spans="18:19">
      <c r="R113" s="23"/>
      <c r="S113" s="24"/>
    </row>
    <row r="114" spans="18:19">
      <c r="R114" s="23"/>
      <c r="S114" s="24"/>
    </row>
    <row r="115" spans="18:19">
      <c r="R115" s="25"/>
      <c r="S115" s="26"/>
    </row>
    <row r="116" spans="18:19">
      <c r="R116" s="25"/>
      <c r="S116" s="26"/>
    </row>
    <row r="117" spans="18:19">
      <c r="R117" s="23"/>
      <c r="S117" s="24"/>
    </row>
    <row r="118" spans="18:19">
      <c r="R118" s="23"/>
      <c r="S118" s="24"/>
    </row>
    <row r="119" spans="18:19">
      <c r="R119" s="23"/>
      <c r="S119" s="24"/>
    </row>
    <row r="120" spans="18:19">
      <c r="R120" s="23"/>
      <c r="S120" s="24"/>
    </row>
    <row r="121" spans="18:19">
      <c r="R121" s="23"/>
      <c r="S121" s="24"/>
    </row>
    <row r="122" spans="18:19">
      <c r="R122" s="23"/>
      <c r="S122" s="24"/>
    </row>
    <row r="123" spans="18:19">
      <c r="R123" s="23"/>
      <c r="S123" s="24"/>
    </row>
    <row r="124" spans="18:19">
      <c r="R124" s="23"/>
      <c r="S124" s="24"/>
    </row>
    <row r="125" spans="18:19">
      <c r="R125" s="23"/>
      <c r="S125" s="24"/>
    </row>
    <row r="126" spans="18:19">
      <c r="R126" s="23"/>
      <c r="S126" s="24"/>
    </row>
    <row r="127" spans="18:19">
      <c r="R127" s="23"/>
      <c r="S127" s="24"/>
    </row>
    <row r="128" spans="18:19">
      <c r="R128" s="25"/>
      <c r="S128" s="26"/>
    </row>
  </sheetData>
  <mergeCells count="49">
    <mergeCell ref="C72:I72"/>
    <mergeCell ref="J72:L72"/>
    <mergeCell ref="J73:L73"/>
    <mergeCell ref="A9:D9"/>
    <mergeCell ref="E9:L9"/>
    <mergeCell ref="A1:Q1"/>
    <mergeCell ref="A2:H2"/>
    <mergeCell ref="I2:L2"/>
    <mergeCell ref="C71:I71"/>
    <mergeCell ref="J71:L71"/>
    <mergeCell ref="A11:C16"/>
    <mergeCell ref="A10:H10"/>
    <mergeCell ref="D11:D16"/>
    <mergeCell ref="E11:E16"/>
    <mergeCell ref="F11:G12"/>
    <mergeCell ref="H11:Q11"/>
    <mergeCell ref="F4:I4"/>
    <mergeCell ref="J4:K4"/>
    <mergeCell ref="L6:Q6"/>
    <mergeCell ref="D7:K7"/>
    <mergeCell ref="L7:Q7"/>
    <mergeCell ref="A8:C8"/>
    <mergeCell ref="A6:C6"/>
    <mergeCell ref="D6:K6"/>
    <mergeCell ref="A7:C7"/>
    <mergeCell ref="H12:I12"/>
    <mergeCell ref="J12:K12"/>
    <mergeCell ref="L12:M12"/>
    <mergeCell ref="N12:O12"/>
    <mergeCell ref="P12:P13"/>
    <mergeCell ref="Q12:Q16"/>
    <mergeCell ref="L15:L16"/>
    <mergeCell ref="M15:M16"/>
    <mergeCell ref="N15:N16"/>
    <mergeCell ref="O15:O16"/>
    <mergeCell ref="F13:G13"/>
    <mergeCell ref="H13:I13"/>
    <mergeCell ref="J13:K14"/>
    <mergeCell ref="L13:M13"/>
    <mergeCell ref="N13:O13"/>
    <mergeCell ref="H14:I14"/>
    <mergeCell ref="L14:M14"/>
    <mergeCell ref="N14:O14"/>
    <mergeCell ref="F15:F16"/>
    <mergeCell ref="G15:G16"/>
    <mergeCell ref="H15:H16"/>
    <mergeCell ref="I15:I16"/>
    <mergeCell ref="J15:J16"/>
    <mergeCell ref="K15:K16"/>
  </mergeCells>
  <pageMargins left="0.23624999999999999" right="0.10125000000000001" top="0.75" bottom="0.75" header="0.3" footer="0.3"/>
  <pageSetup paperSize="9" scale="81" orientation="landscape" verticalDpi="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34"/>
  <sheetViews>
    <sheetView view="pageLayout" topLeftCell="A58" zoomScaleNormal="100" workbookViewId="0">
      <selection activeCell="D89" sqref="D89:M91"/>
    </sheetView>
  </sheetViews>
  <sheetFormatPr defaultRowHeight="12.75"/>
  <cols>
    <col min="1" max="1" width="23" customWidth="1"/>
    <col min="2" max="2" width="13.5703125" customWidth="1"/>
    <col min="3" max="3" width="17.42578125" customWidth="1"/>
    <col min="4" max="4" width="14.85546875" customWidth="1"/>
    <col min="6" max="6" width="7" customWidth="1"/>
    <col min="7" max="7" width="6.5703125" customWidth="1"/>
    <col min="8" max="11" width="6.28515625" customWidth="1"/>
    <col min="17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350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9" ht="15.75">
      <c r="A8" s="253" t="s">
        <v>12</v>
      </c>
      <c r="B8" s="253"/>
      <c r="C8" s="253"/>
      <c r="D8" s="163" t="s">
        <v>895</v>
      </c>
      <c r="E8" s="163"/>
      <c r="F8" s="163"/>
      <c r="G8" s="163"/>
      <c r="H8" s="163"/>
      <c r="I8" s="163"/>
      <c r="J8" s="163"/>
      <c r="K8" s="163"/>
      <c r="L8" s="163"/>
    </row>
    <row r="9" spans="1:19" ht="15.75">
      <c r="A9" s="255" t="s">
        <v>13</v>
      </c>
      <c r="B9" s="255"/>
      <c r="C9" s="255"/>
      <c r="D9" s="255"/>
      <c r="E9" s="254"/>
      <c r="F9" s="254"/>
      <c r="G9" s="254"/>
      <c r="H9" s="254"/>
      <c r="I9" s="254"/>
      <c r="J9" s="254"/>
      <c r="K9" s="254"/>
      <c r="L9" s="254"/>
    </row>
    <row r="10" spans="1:19" ht="15.75">
      <c r="A10" s="262"/>
      <c r="B10" s="262"/>
      <c r="C10" s="262"/>
      <c r="D10" s="262"/>
      <c r="E10" s="262"/>
      <c r="F10" s="262"/>
      <c r="G10" s="262"/>
      <c r="H10" s="262"/>
      <c r="I10" s="6"/>
      <c r="J10" s="6"/>
      <c r="K10" s="6"/>
      <c r="L10" s="3"/>
    </row>
    <row r="11" spans="1:19" ht="15.75" customHeight="1">
      <c r="A11" s="249" t="s">
        <v>799</v>
      </c>
      <c r="B11" s="249"/>
      <c r="C11" s="249"/>
      <c r="D11" s="250" t="s">
        <v>3</v>
      </c>
      <c r="E11" s="250" t="s">
        <v>9</v>
      </c>
      <c r="F11" s="240" t="s">
        <v>800</v>
      </c>
      <c r="G11" s="241"/>
      <c r="H11" s="244" t="s">
        <v>801</v>
      </c>
      <c r="I11" s="245"/>
      <c r="J11" s="245"/>
      <c r="K11" s="245"/>
      <c r="L11" s="245"/>
      <c r="M11" s="245"/>
      <c r="N11" s="245"/>
      <c r="O11" s="245"/>
      <c r="P11" s="245"/>
      <c r="Q11" s="245"/>
      <c r="R11" s="16"/>
      <c r="S11" s="17"/>
    </row>
    <row r="12" spans="1:19">
      <c r="A12" s="249"/>
      <c r="B12" s="249"/>
      <c r="C12" s="249"/>
      <c r="D12" s="251"/>
      <c r="E12" s="251"/>
      <c r="F12" s="242"/>
      <c r="G12" s="243"/>
      <c r="H12" s="233" t="s">
        <v>803</v>
      </c>
      <c r="I12" s="233"/>
      <c r="J12" s="233" t="s">
        <v>804</v>
      </c>
      <c r="K12" s="233"/>
      <c r="L12" s="233" t="s">
        <v>805</v>
      </c>
      <c r="M12" s="233"/>
      <c r="N12" s="239" t="s">
        <v>806</v>
      </c>
      <c r="O12" s="234"/>
      <c r="P12" s="231" t="s">
        <v>807</v>
      </c>
      <c r="Q12" s="231" t="s">
        <v>808</v>
      </c>
      <c r="R12" s="16"/>
      <c r="S12" s="17"/>
    </row>
    <row r="13" spans="1:19">
      <c r="A13" s="249"/>
      <c r="B13" s="249"/>
      <c r="C13" s="249"/>
      <c r="D13" s="251"/>
      <c r="E13" s="251"/>
      <c r="F13" s="233" t="s">
        <v>802</v>
      </c>
      <c r="G13" s="233"/>
      <c r="H13" s="233" t="s">
        <v>809</v>
      </c>
      <c r="I13" s="233"/>
      <c r="J13" s="235" t="s">
        <v>641</v>
      </c>
      <c r="K13" s="236"/>
      <c r="L13" s="239" t="s">
        <v>713</v>
      </c>
      <c r="M13" s="234"/>
      <c r="N13" s="239" t="s">
        <v>810</v>
      </c>
      <c r="O13" s="234"/>
      <c r="P13" s="232"/>
      <c r="Q13" s="246"/>
      <c r="R13" s="16"/>
      <c r="S13" s="17"/>
    </row>
    <row r="14" spans="1:19">
      <c r="A14" s="249"/>
      <c r="B14" s="249"/>
      <c r="C14" s="249"/>
      <c r="D14" s="251"/>
      <c r="E14" s="251"/>
      <c r="F14" s="164"/>
      <c r="G14" s="165"/>
      <c r="H14" s="233" t="s">
        <v>811</v>
      </c>
      <c r="I14" s="233"/>
      <c r="J14" s="237"/>
      <c r="K14" s="238"/>
      <c r="L14" s="233"/>
      <c r="M14" s="233"/>
      <c r="N14" s="233"/>
      <c r="O14" s="233"/>
      <c r="P14" s="166"/>
      <c r="Q14" s="246"/>
      <c r="R14" s="16"/>
      <c r="S14" s="17"/>
    </row>
    <row r="15" spans="1:19">
      <c r="A15" s="249"/>
      <c r="B15" s="249"/>
      <c r="C15" s="249"/>
      <c r="D15" s="251"/>
      <c r="E15" s="251"/>
      <c r="F15" s="234" t="s">
        <v>813</v>
      </c>
      <c r="G15" s="233" t="s">
        <v>814</v>
      </c>
      <c r="H15" s="233" t="s">
        <v>815</v>
      </c>
      <c r="I15" s="233" t="s">
        <v>814</v>
      </c>
      <c r="J15" s="231" t="s">
        <v>816</v>
      </c>
      <c r="K15" s="233" t="s">
        <v>814</v>
      </c>
      <c r="L15" s="231" t="s">
        <v>817</v>
      </c>
      <c r="M15" s="233" t="s">
        <v>814</v>
      </c>
      <c r="N15" s="231" t="s">
        <v>28</v>
      </c>
      <c r="O15" s="233" t="s">
        <v>814</v>
      </c>
      <c r="P15" s="166"/>
      <c r="Q15" s="246"/>
      <c r="R15" s="16"/>
      <c r="S15" s="17"/>
    </row>
    <row r="16" spans="1:19">
      <c r="A16" s="249"/>
      <c r="B16" s="249"/>
      <c r="C16" s="249"/>
      <c r="D16" s="252"/>
      <c r="E16" s="252"/>
      <c r="F16" s="234"/>
      <c r="G16" s="233"/>
      <c r="H16" s="233"/>
      <c r="I16" s="233"/>
      <c r="J16" s="232"/>
      <c r="K16" s="233"/>
      <c r="L16" s="232"/>
      <c r="M16" s="233"/>
      <c r="N16" s="232"/>
      <c r="O16" s="233"/>
      <c r="P16" s="166"/>
      <c r="Q16" s="232"/>
      <c r="R16" s="16"/>
      <c r="S16" s="17"/>
    </row>
    <row r="17" spans="1:22">
      <c r="A17" s="77" t="s">
        <v>646</v>
      </c>
      <c r="B17" s="77" t="s">
        <v>303</v>
      </c>
      <c r="C17" s="77" t="s">
        <v>647</v>
      </c>
      <c r="D17" s="157">
        <v>1</v>
      </c>
      <c r="E17" s="77" t="s">
        <v>896</v>
      </c>
      <c r="F17" s="93">
        <v>9</v>
      </c>
      <c r="G17" s="79">
        <v>9</v>
      </c>
      <c r="H17" s="93">
        <v>30</v>
      </c>
      <c r="I17" s="80">
        <v>20</v>
      </c>
      <c r="J17" s="93">
        <v>205</v>
      </c>
      <c r="K17" s="79">
        <v>35</v>
      </c>
      <c r="L17" s="175">
        <v>8.5</v>
      </c>
      <c r="M17" s="80">
        <v>12.5</v>
      </c>
      <c r="N17" s="93">
        <v>18</v>
      </c>
      <c r="O17" s="80">
        <v>16.5</v>
      </c>
      <c r="P17" s="176">
        <v>93</v>
      </c>
      <c r="Q17" s="80">
        <v>1</v>
      </c>
      <c r="T17"/>
      <c r="U17"/>
      <c r="V17"/>
    </row>
    <row r="18" spans="1:22">
      <c r="A18" s="77" t="s">
        <v>642</v>
      </c>
      <c r="B18" s="82" t="s">
        <v>643</v>
      </c>
      <c r="C18" s="82" t="s">
        <v>51</v>
      </c>
      <c r="D18" s="157">
        <v>2</v>
      </c>
      <c r="E18" s="77" t="s">
        <v>897</v>
      </c>
      <c r="F18" s="93">
        <v>10</v>
      </c>
      <c r="G18" s="79">
        <v>10</v>
      </c>
      <c r="H18" s="85">
        <v>25</v>
      </c>
      <c r="I18" s="80">
        <v>20</v>
      </c>
      <c r="J18" s="85">
        <v>205</v>
      </c>
      <c r="K18" s="79">
        <v>35</v>
      </c>
      <c r="L18" s="175">
        <v>7.8</v>
      </c>
      <c r="M18" s="80">
        <v>16</v>
      </c>
      <c r="N18" s="85">
        <v>10</v>
      </c>
      <c r="O18" s="80">
        <v>11</v>
      </c>
      <c r="P18" s="80">
        <v>92</v>
      </c>
      <c r="Q18" s="80">
        <v>2</v>
      </c>
      <c r="T18"/>
      <c r="U18"/>
      <c r="V18"/>
    </row>
    <row r="19" spans="1:22">
      <c r="A19" s="77" t="s">
        <v>650</v>
      </c>
      <c r="B19" s="77" t="s">
        <v>651</v>
      </c>
      <c r="C19" s="77" t="s">
        <v>652</v>
      </c>
      <c r="D19" s="157">
        <v>3</v>
      </c>
      <c r="E19" s="77" t="s">
        <v>898</v>
      </c>
      <c r="F19" s="93">
        <v>8</v>
      </c>
      <c r="G19" s="79">
        <v>8</v>
      </c>
      <c r="H19" s="85">
        <v>40</v>
      </c>
      <c r="I19" s="80">
        <v>20</v>
      </c>
      <c r="J19" s="85">
        <v>186</v>
      </c>
      <c r="K19" s="79">
        <v>28</v>
      </c>
      <c r="L19" s="175">
        <v>7.9</v>
      </c>
      <c r="M19" s="80">
        <v>15.5</v>
      </c>
      <c r="N19" s="85">
        <v>13</v>
      </c>
      <c r="O19" s="80">
        <v>14</v>
      </c>
      <c r="P19" s="80">
        <v>85.5</v>
      </c>
      <c r="Q19" s="80">
        <v>3</v>
      </c>
      <c r="T19"/>
      <c r="U19"/>
      <c r="V19"/>
    </row>
    <row r="20" spans="1:22">
      <c r="A20" s="77" t="s">
        <v>404</v>
      </c>
      <c r="B20" s="77" t="s">
        <v>94</v>
      </c>
      <c r="C20" s="77" t="s">
        <v>54</v>
      </c>
      <c r="D20" s="157">
        <v>4</v>
      </c>
      <c r="E20" s="77" t="s">
        <v>896</v>
      </c>
      <c r="F20" s="85">
        <v>6</v>
      </c>
      <c r="G20" s="79">
        <v>6</v>
      </c>
      <c r="H20" s="85">
        <v>19</v>
      </c>
      <c r="I20" s="80">
        <v>17</v>
      </c>
      <c r="J20" s="85">
        <v>187</v>
      </c>
      <c r="K20" s="79">
        <v>28</v>
      </c>
      <c r="L20" s="175">
        <v>8.3000000000000007</v>
      </c>
      <c r="M20" s="80">
        <v>13.5</v>
      </c>
      <c r="N20" s="85">
        <v>23</v>
      </c>
      <c r="O20" s="80">
        <v>19</v>
      </c>
      <c r="P20" s="80">
        <v>83.5</v>
      </c>
      <c r="Q20" s="81">
        <v>4</v>
      </c>
      <c r="T20"/>
      <c r="U20"/>
      <c r="V20"/>
    </row>
    <row r="21" spans="1:22">
      <c r="A21" s="77" t="s">
        <v>658</v>
      </c>
      <c r="B21" s="77" t="s">
        <v>302</v>
      </c>
      <c r="C21" s="77" t="s">
        <v>51</v>
      </c>
      <c r="D21" s="157">
        <v>5</v>
      </c>
      <c r="E21" s="77" t="s">
        <v>898</v>
      </c>
      <c r="F21" s="85">
        <v>10</v>
      </c>
      <c r="G21" s="79">
        <v>10</v>
      </c>
      <c r="H21" s="85">
        <v>30</v>
      </c>
      <c r="I21" s="80">
        <v>20</v>
      </c>
      <c r="J21" s="85">
        <v>188</v>
      </c>
      <c r="K21" s="79">
        <v>29</v>
      </c>
      <c r="L21" s="175">
        <v>7.9</v>
      </c>
      <c r="M21" s="80">
        <v>15.5</v>
      </c>
      <c r="N21" s="85"/>
      <c r="O21" s="80">
        <v>0</v>
      </c>
      <c r="P21" s="80">
        <v>74.5</v>
      </c>
      <c r="Q21" s="81">
        <v>5</v>
      </c>
      <c r="T21"/>
      <c r="U21"/>
      <c r="V21"/>
    </row>
    <row r="22" spans="1:22">
      <c r="A22" s="77" t="s">
        <v>675</v>
      </c>
      <c r="B22" s="82" t="s">
        <v>316</v>
      </c>
      <c r="C22" s="82" t="s">
        <v>65</v>
      </c>
      <c r="D22" s="157">
        <v>6</v>
      </c>
      <c r="E22" s="77" t="s">
        <v>897</v>
      </c>
      <c r="F22" s="93">
        <v>10</v>
      </c>
      <c r="G22" s="79">
        <v>10</v>
      </c>
      <c r="H22" s="85">
        <v>9</v>
      </c>
      <c r="I22" s="80">
        <v>12</v>
      </c>
      <c r="J22" s="85">
        <v>170</v>
      </c>
      <c r="K22" s="79">
        <v>20</v>
      </c>
      <c r="L22" s="175">
        <v>7.9</v>
      </c>
      <c r="M22" s="80">
        <v>15.5</v>
      </c>
      <c r="N22" s="85">
        <v>16</v>
      </c>
      <c r="O22" s="80">
        <v>15.5</v>
      </c>
      <c r="P22" s="80">
        <v>73</v>
      </c>
      <c r="Q22" s="81">
        <v>6</v>
      </c>
      <c r="T22"/>
      <c r="U22"/>
      <c r="V22"/>
    </row>
    <row r="23" spans="1:22">
      <c r="A23" s="77" t="s">
        <v>663</v>
      </c>
      <c r="B23" s="77" t="s">
        <v>664</v>
      </c>
      <c r="C23" s="77" t="s">
        <v>51</v>
      </c>
      <c r="D23" s="157">
        <v>7</v>
      </c>
      <c r="E23" s="77" t="s">
        <v>896</v>
      </c>
      <c r="F23" s="93">
        <v>12</v>
      </c>
      <c r="G23" s="79">
        <v>12</v>
      </c>
      <c r="H23" s="85">
        <v>15</v>
      </c>
      <c r="I23" s="80">
        <v>15</v>
      </c>
      <c r="J23" s="85">
        <v>154</v>
      </c>
      <c r="K23" s="79">
        <v>13</v>
      </c>
      <c r="L23" s="175">
        <v>8.8000000000000007</v>
      </c>
      <c r="M23" s="80">
        <v>11</v>
      </c>
      <c r="N23" s="85">
        <v>17</v>
      </c>
      <c r="O23" s="80">
        <v>16</v>
      </c>
      <c r="P23" s="80">
        <v>67</v>
      </c>
      <c r="Q23" s="81">
        <v>7</v>
      </c>
      <c r="T23"/>
      <c r="U23"/>
      <c r="V23"/>
    </row>
    <row r="24" spans="1:22">
      <c r="A24" s="77" t="s">
        <v>645</v>
      </c>
      <c r="B24" s="77" t="s">
        <v>128</v>
      </c>
      <c r="C24" s="77" t="s">
        <v>420</v>
      </c>
      <c r="D24" s="157">
        <v>8</v>
      </c>
      <c r="E24" s="77" t="s">
        <v>898</v>
      </c>
      <c r="F24" s="93">
        <v>8</v>
      </c>
      <c r="G24" s="79">
        <v>8</v>
      </c>
      <c r="H24" s="85">
        <v>30</v>
      </c>
      <c r="I24" s="80">
        <v>20</v>
      </c>
      <c r="J24" s="85">
        <v>158</v>
      </c>
      <c r="K24" s="79">
        <v>14</v>
      </c>
      <c r="L24" s="175">
        <v>8.5</v>
      </c>
      <c r="M24" s="80">
        <v>12.5</v>
      </c>
      <c r="N24" s="85">
        <v>11</v>
      </c>
      <c r="O24" s="80">
        <v>12</v>
      </c>
      <c r="P24" s="80">
        <v>66.5</v>
      </c>
      <c r="Q24" s="81">
        <v>8</v>
      </c>
      <c r="T24"/>
      <c r="U24"/>
      <c r="V24"/>
    </row>
    <row r="25" spans="1:22">
      <c r="A25" s="77" t="s">
        <v>648</v>
      </c>
      <c r="B25" s="77" t="s">
        <v>227</v>
      </c>
      <c r="C25" s="77" t="s">
        <v>217</v>
      </c>
      <c r="D25" s="157">
        <v>9</v>
      </c>
      <c r="E25" s="77" t="s">
        <v>898</v>
      </c>
      <c r="F25" s="93">
        <v>9</v>
      </c>
      <c r="G25" s="79">
        <v>9</v>
      </c>
      <c r="H25" s="93">
        <v>13</v>
      </c>
      <c r="I25" s="80">
        <v>14</v>
      </c>
      <c r="J25" s="93">
        <v>170</v>
      </c>
      <c r="K25" s="79">
        <v>20</v>
      </c>
      <c r="L25" s="175">
        <v>8.5</v>
      </c>
      <c r="M25" s="80">
        <v>12.5</v>
      </c>
      <c r="N25" s="93">
        <v>9</v>
      </c>
      <c r="O25" s="80">
        <v>10</v>
      </c>
      <c r="P25" s="176">
        <v>65.5</v>
      </c>
      <c r="Q25" s="81">
        <v>9</v>
      </c>
      <c r="T25"/>
      <c r="U25"/>
      <c r="V25"/>
    </row>
    <row r="26" spans="1:22">
      <c r="A26" s="77" t="s">
        <v>659</v>
      </c>
      <c r="B26" s="77" t="s">
        <v>82</v>
      </c>
      <c r="C26" s="77" t="s">
        <v>120</v>
      </c>
      <c r="D26" s="157">
        <v>10</v>
      </c>
      <c r="E26" s="77" t="s">
        <v>899</v>
      </c>
      <c r="F26" s="93">
        <v>6</v>
      </c>
      <c r="G26" s="79">
        <v>6</v>
      </c>
      <c r="H26" s="85">
        <v>25</v>
      </c>
      <c r="I26" s="80">
        <v>20</v>
      </c>
      <c r="J26" s="85">
        <v>147</v>
      </c>
      <c r="K26" s="79">
        <v>11</v>
      </c>
      <c r="L26" s="175">
        <v>8.3000000000000007</v>
      </c>
      <c r="M26" s="80">
        <v>13.5</v>
      </c>
      <c r="N26" s="85">
        <v>13</v>
      </c>
      <c r="O26" s="80">
        <v>14</v>
      </c>
      <c r="P26" s="80">
        <v>64.5</v>
      </c>
      <c r="Q26" s="81">
        <v>10</v>
      </c>
      <c r="T26"/>
      <c r="U26"/>
      <c r="V26"/>
    </row>
    <row r="27" spans="1:22">
      <c r="A27" s="77" t="s">
        <v>660</v>
      </c>
      <c r="B27" s="82" t="s">
        <v>80</v>
      </c>
      <c r="C27" s="82" t="s">
        <v>417</v>
      </c>
      <c r="D27" s="157">
        <v>11</v>
      </c>
      <c r="E27" s="77" t="s">
        <v>897</v>
      </c>
      <c r="F27" s="93">
        <v>9</v>
      </c>
      <c r="G27" s="79">
        <v>9</v>
      </c>
      <c r="H27" s="93">
        <v>8</v>
      </c>
      <c r="I27" s="80">
        <v>11</v>
      </c>
      <c r="J27" s="93">
        <v>181</v>
      </c>
      <c r="K27" s="79">
        <v>15</v>
      </c>
      <c r="L27" s="175">
        <v>8</v>
      </c>
      <c r="M27" s="80">
        <v>15</v>
      </c>
      <c r="N27" s="93">
        <v>12</v>
      </c>
      <c r="O27" s="80">
        <v>13</v>
      </c>
      <c r="P27" s="176">
        <v>63</v>
      </c>
      <c r="Q27" s="81">
        <v>11</v>
      </c>
      <c r="T27"/>
      <c r="U27"/>
      <c r="V27"/>
    </row>
    <row r="28" spans="1:22">
      <c r="A28" s="77" t="s">
        <v>679</v>
      </c>
      <c r="B28" s="77" t="s">
        <v>680</v>
      </c>
      <c r="C28" s="77" t="s">
        <v>358</v>
      </c>
      <c r="D28" s="157">
        <v>12</v>
      </c>
      <c r="E28" s="77" t="s">
        <v>899</v>
      </c>
      <c r="F28" s="93">
        <v>4</v>
      </c>
      <c r="G28" s="79">
        <v>4</v>
      </c>
      <c r="H28" s="85">
        <v>15</v>
      </c>
      <c r="I28" s="80">
        <v>15</v>
      </c>
      <c r="J28" s="85">
        <v>156</v>
      </c>
      <c r="K28" s="79">
        <v>14</v>
      </c>
      <c r="L28" s="175">
        <v>8.6</v>
      </c>
      <c r="M28" s="80">
        <v>12</v>
      </c>
      <c r="N28" s="85">
        <v>16</v>
      </c>
      <c r="O28" s="80">
        <v>15.5</v>
      </c>
      <c r="P28" s="80">
        <v>60.5</v>
      </c>
      <c r="Q28" s="81">
        <v>12</v>
      </c>
      <c r="T28"/>
      <c r="U28"/>
      <c r="V28"/>
    </row>
    <row r="29" spans="1:22">
      <c r="A29" s="77" t="s">
        <v>655</v>
      </c>
      <c r="B29" s="77" t="s">
        <v>409</v>
      </c>
      <c r="C29" s="77" t="s">
        <v>51</v>
      </c>
      <c r="D29" s="157">
        <v>13</v>
      </c>
      <c r="E29" s="77" t="s">
        <v>899</v>
      </c>
      <c r="F29" s="93">
        <v>9</v>
      </c>
      <c r="G29" s="79">
        <v>9</v>
      </c>
      <c r="H29" s="85">
        <v>25</v>
      </c>
      <c r="I29" s="80">
        <v>20</v>
      </c>
      <c r="J29" s="85">
        <v>161</v>
      </c>
      <c r="K29" s="79">
        <v>15</v>
      </c>
      <c r="L29" s="175">
        <v>9.9</v>
      </c>
      <c r="M29" s="80">
        <v>1</v>
      </c>
      <c r="N29" s="85">
        <v>14</v>
      </c>
      <c r="O29" s="80">
        <v>14.5</v>
      </c>
      <c r="P29" s="80">
        <v>59.5</v>
      </c>
      <c r="Q29" s="81">
        <v>13</v>
      </c>
      <c r="T29"/>
      <c r="U29"/>
      <c r="V29"/>
    </row>
    <row r="30" spans="1:22">
      <c r="A30" s="77" t="s">
        <v>649</v>
      </c>
      <c r="B30" s="77" t="s">
        <v>48</v>
      </c>
      <c r="C30" s="77" t="s">
        <v>49</v>
      </c>
      <c r="D30" s="157">
        <v>14</v>
      </c>
      <c r="E30" s="77" t="s">
        <v>898</v>
      </c>
      <c r="F30" s="93">
        <v>8</v>
      </c>
      <c r="G30" s="79">
        <v>8</v>
      </c>
      <c r="H30" s="85">
        <v>17</v>
      </c>
      <c r="I30" s="80">
        <v>16</v>
      </c>
      <c r="J30" s="85">
        <v>167</v>
      </c>
      <c r="K30" s="79">
        <v>18</v>
      </c>
      <c r="L30" s="175">
        <v>9</v>
      </c>
      <c r="M30" s="80">
        <v>10</v>
      </c>
      <c r="N30" s="85">
        <v>6</v>
      </c>
      <c r="O30" s="80">
        <v>7</v>
      </c>
      <c r="P30" s="80">
        <v>59</v>
      </c>
      <c r="Q30" s="81">
        <v>14</v>
      </c>
      <c r="T30"/>
      <c r="U30"/>
      <c r="V30"/>
    </row>
    <row r="31" spans="1:22">
      <c r="A31" s="77" t="s">
        <v>367</v>
      </c>
      <c r="B31" s="77" t="s">
        <v>204</v>
      </c>
      <c r="C31" s="77" t="s">
        <v>51</v>
      </c>
      <c r="D31" s="157">
        <v>15</v>
      </c>
      <c r="E31" s="77" t="s">
        <v>896</v>
      </c>
      <c r="F31" s="93">
        <v>8</v>
      </c>
      <c r="G31" s="79">
        <v>8</v>
      </c>
      <c r="H31" s="85">
        <v>17</v>
      </c>
      <c r="I31" s="80">
        <v>16</v>
      </c>
      <c r="J31" s="85">
        <v>141</v>
      </c>
      <c r="K31" s="79">
        <v>9</v>
      </c>
      <c r="L31" s="175">
        <v>9.1</v>
      </c>
      <c r="M31" s="80">
        <v>9</v>
      </c>
      <c r="N31" s="85">
        <v>19</v>
      </c>
      <c r="O31" s="80">
        <v>17</v>
      </c>
      <c r="P31" s="80">
        <v>59</v>
      </c>
      <c r="Q31" s="81">
        <v>15</v>
      </c>
      <c r="T31"/>
      <c r="U31"/>
      <c r="V31"/>
    </row>
    <row r="32" spans="1:22">
      <c r="A32" s="77" t="s">
        <v>684</v>
      </c>
      <c r="B32" s="82" t="s">
        <v>279</v>
      </c>
      <c r="C32" s="82" t="s">
        <v>51</v>
      </c>
      <c r="D32" s="157">
        <v>16</v>
      </c>
      <c r="E32" s="77" t="s">
        <v>897</v>
      </c>
      <c r="F32" s="85">
        <v>6</v>
      </c>
      <c r="G32" s="79">
        <v>6</v>
      </c>
      <c r="H32" s="85">
        <v>15</v>
      </c>
      <c r="I32" s="80">
        <v>15</v>
      </c>
      <c r="J32" s="177">
        <v>160</v>
      </c>
      <c r="K32" s="79">
        <v>15</v>
      </c>
      <c r="L32" s="175">
        <v>8.6999999999999993</v>
      </c>
      <c r="M32" s="80">
        <v>11.5</v>
      </c>
      <c r="N32" s="85">
        <v>9</v>
      </c>
      <c r="O32" s="80">
        <v>10</v>
      </c>
      <c r="P32" s="80">
        <v>57.5</v>
      </c>
      <c r="Q32" s="81">
        <v>16</v>
      </c>
      <c r="T32"/>
      <c r="U32"/>
      <c r="V32"/>
    </row>
    <row r="33" spans="1:22">
      <c r="A33" s="77" t="s">
        <v>333</v>
      </c>
      <c r="B33" s="77" t="s">
        <v>429</v>
      </c>
      <c r="C33" s="77" t="s">
        <v>266</v>
      </c>
      <c r="D33" s="157">
        <v>17</v>
      </c>
      <c r="E33" s="77" t="s">
        <v>899</v>
      </c>
      <c r="F33" s="93">
        <v>8</v>
      </c>
      <c r="G33" s="79">
        <v>8</v>
      </c>
      <c r="H33" s="85">
        <v>10</v>
      </c>
      <c r="I33" s="80">
        <v>13</v>
      </c>
      <c r="J33" s="85">
        <v>150</v>
      </c>
      <c r="K33" s="79">
        <v>11</v>
      </c>
      <c r="L33" s="175">
        <v>8.9</v>
      </c>
      <c r="M33" s="80">
        <v>10.5</v>
      </c>
      <c r="N33" s="85">
        <v>13</v>
      </c>
      <c r="O33" s="80">
        <v>14</v>
      </c>
      <c r="P33" s="80">
        <v>56.5</v>
      </c>
      <c r="Q33" s="81">
        <v>17</v>
      </c>
      <c r="T33"/>
      <c r="U33"/>
      <c r="V33"/>
    </row>
    <row r="34" spans="1:22">
      <c r="A34" s="77" t="s">
        <v>692</v>
      </c>
      <c r="B34" s="77" t="s">
        <v>427</v>
      </c>
      <c r="C34" s="77" t="s">
        <v>54</v>
      </c>
      <c r="D34" s="157">
        <v>18</v>
      </c>
      <c r="E34" s="77" t="s">
        <v>896</v>
      </c>
      <c r="F34" s="93">
        <v>11</v>
      </c>
      <c r="G34" s="79">
        <v>11</v>
      </c>
      <c r="H34" s="93">
        <v>20</v>
      </c>
      <c r="I34" s="80">
        <v>17.5</v>
      </c>
      <c r="J34" s="93">
        <v>151</v>
      </c>
      <c r="K34" s="79">
        <v>12</v>
      </c>
      <c r="L34" s="175"/>
      <c r="M34" s="80">
        <v>0</v>
      </c>
      <c r="N34" s="93">
        <v>15</v>
      </c>
      <c r="O34" s="80">
        <v>15</v>
      </c>
      <c r="P34" s="176">
        <v>55.5</v>
      </c>
      <c r="Q34" s="81">
        <v>18</v>
      </c>
      <c r="T34"/>
      <c r="U34"/>
      <c r="V34"/>
    </row>
    <row r="35" spans="1:22">
      <c r="A35" s="77" t="s">
        <v>687</v>
      </c>
      <c r="B35" s="82" t="s">
        <v>409</v>
      </c>
      <c r="C35" s="82" t="s">
        <v>688</v>
      </c>
      <c r="D35" s="157">
        <v>19</v>
      </c>
      <c r="E35" s="77" t="s">
        <v>897</v>
      </c>
      <c r="F35" s="93">
        <v>6</v>
      </c>
      <c r="G35" s="79">
        <v>6</v>
      </c>
      <c r="H35" s="93">
        <v>20</v>
      </c>
      <c r="I35" s="80">
        <v>17.5</v>
      </c>
      <c r="J35" s="93">
        <v>138</v>
      </c>
      <c r="K35" s="79">
        <v>8</v>
      </c>
      <c r="L35" s="175">
        <v>8.6999999999999993</v>
      </c>
      <c r="M35" s="80">
        <v>11.5</v>
      </c>
      <c r="N35" s="93">
        <v>7</v>
      </c>
      <c r="O35" s="80">
        <v>8</v>
      </c>
      <c r="P35" s="176">
        <v>51</v>
      </c>
      <c r="Q35" s="81">
        <v>19</v>
      </c>
      <c r="T35"/>
      <c r="U35"/>
      <c r="V35"/>
    </row>
    <row r="36" spans="1:22">
      <c r="A36" s="77" t="s">
        <v>685</v>
      </c>
      <c r="B36" s="82" t="s">
        <v>138</v>
      </c>
      <c r="C36" s="82" t="s">
        <v>188</v>
      </c>
      <c r="D36" s="157">
        <v>20</v>
      </c>
      <c r="E36" s="77" t="s">
        <v>897</v>
      </c>
      <c r="F36" s="93">
        <v>6</v>
      </c>
      <c r="G36" s="79">
        <v>6</v>
      </c>
      <c r="H36" s="85">
        <v>8</v>
      </c>
      <c r="I36" s="80">
        <v>11</v>
      </c>
      <c r="J36" s="85">
        <v>140</v>
      </c>
      <c r="K36" s="79">
        <v>8</v>
      </c>
      <c r="L36" s="175">
        <v>8.9</v>
      </c>
      <c r="M36" s="80">
        <v>10.5</v>
      </c>
      <c r="N36" s="85">
        <v>16</v>
      </c>
      <c r="O36" s="80">
        <v>15.5</v>
      </c>
      <c r="P36" s="80">
        <v>51</v>
      </c>
      <c r="Q36" s="81">
        <v>20</v>
      </c>
      <c r="T36"/>
      <c r="U36"/>
      <c r="V36"/>
    </row>
    <row r="37" spans="1:22">
      <c r="A37" s="77" t="s">
        <v>666</v>
      </c>
      <c r="B37" s="77" t="s">
        <v>667</v>
      </c>
      <c r="C37" s="77" t="s">
        <v>668</v>
      </c>
      <c r="D37" s="157">
        <v>21</v>
      </c>
      <c r="E37" s="77" t="s">
        <v>899</v>
      </c>
      <c r="F37" s="93">
        <v>8</v>
      </c>
      <c r="G37" s="79">
        <v>8</v>
      </c>
      <c r="H37" s="85">
        <v>20</v>
      </c>
      <c r="I37" s="80">
        <v>17.5</v>
      </c>
      <c r="J37" s="85">
        <v>160</v>
      </c>
      <c r="K37" s="79">
        <v>15</v>
      </c>
      <c r="L37" s="175">
        <v>9.6999999999999993</v>
      </c>
      <c r="M37" s="80">
        <v>3</v>
      </c>
      <c r="N37" s="85">
        <v>6</v>
      </c>
      <c r="O37" s="80">
        <v>7</v>
      </c>
      <c r="P37" s="80">
        <v>50.5</v>
      </c>
      <c r="Q37" s="81">
        <v>21</v>
      </c>
      <c r="T37"/>
      <c r="U37"/>
      <c r="V37"/>
    </row>
    <row r="38" spans="1:22">
      <c r="A38" s="77" t="s">
        <v>672</v>
      </c>
      <c r="B38" s="82" t="s">
        <v>110</v>
      </c>
      <c r="C38" s="82" t="s">
        <v>51</v>
      </c>
      <c r="D38" s="157">
        <v>22</v>
      </c>
      <c r="E38" s="77" t="s">
        <v>897</v>
      </c>
      <c r="F38" s="85">
        <v>8</v>
      </c>
      <c r="G38" s="79">
        <v>8</v>
      </c>
      <c r="H38" s="85">
        <v>5</v>
      </c>
      <c r="I38" s="80">
        <v>8</v>
      </c>
      <c r="J38" s="85">
        <v>135</v>
      </c>
      <c r="K38" s="79">
        <v>7</v>
      </c>
      <c r="L38" s="175">
        <v>9</v>
      </c>
      <c r="M38" s="80">
        <v>10</v>
      </c>
      <c r="N38" s="85">
        <v>17</v>
      </c>
      <c r="O38" s="80">
        <v>16</v>
      </c>
      <c r="P38" s="80">
        <v>49</v>
      </c>
      <c r="Q38" s="81">
        <v>22</v>
      </c>
      <c r="T38"/>
      <c r="U38"/>
      <c r="V38"/>
    </row>
    <row r="39" spans="1:22">
      <c r="A39" s="77" t="s">
        <v>676</v>
      </c>
      <c r="B39" s="82" t="s">
        <v>113</v>
      </c>
      <c r="C39" s="82" t="s">
        <v>188</v>
      </c>
      <c r="D39" s="157">
        <v>23</v>
      </c>
      <c r="E39" s="77" t="s">
        <v>897</v>
      </c>
      <c r="F39" s="93">
        <v>11</v>
      </c>
      <c r="G39" s="79">
        <v>11</v>
      </c>
      <c r="H39" s="85">
        <v>10</v>
      </c>
      <c r="I39" s="80">
        <v>13</v>
      </c>
      <c r="J39" s="85">
        <v>140</v>
      </c>
      <c r="K39" s="79">
        <v>8</v>
      </c>
      <c r="L39" s="175">
        <v>9.1</v>
      </c>
      <c r="M39" s="80">
        <v>9</v>
      </c>
      <c r="N39" s="85">
        <v>6</v>
      </c>
      <c r="O39" s="80">
        <v>7</v>
      </c>
      <c r="P39" s="80">
        <v>48</v>
      </c>
      <c r="Q39" s="81">
        <v>23</v>
      </c>
      <c r="T39"/>
      <c r="U39"/>
      <c r="V39"/>
    </row>
    <row r="40" spans="1:22">
      <c r="A40" s="77" t="s">
        <v>686</v>
      </c>
      <c r="B40" s="82" t="s">
        <v>94</v>
      </c>
      <c r="C40" s="82" t="s">
        <v>255</v>
      </c>
      <c r="D40" s="157">
        <v>24</v>
      </c>
      <c r="E40" s="77" t="s">
        <v>897</v>
      </c>
      <c r="F40" s="85">
        <v>5</v>
      </c>
      <c r="G40" s="79">
        <v>5</v>
      </c>
      <c r="H40" s="85">
        <v>2</v>
      </c>
      <c r="I40" s="80">
        <v>5</v>
      </c>
      <c r="J40" s="177">
        <v>148</v>
      </c>
      <c r="K40" s="79">
        <v>11</v>
      </c>
      <c r="L40" s="175">
        <v>8.5</v>
      </c>
      <c r="M40" s="80">
        <v>12.5</v>
      </c>
      <c r="N40" s="85">
        <v>13</v>
      </c>
      <c r="O40" s="80">
        <v>14</v>
      </c>
      <c r="P40" s="80">
        <v>47.5</v>
      </c>
      <c r="Q40" s="81">
        <v>24</v>
      </c>
      <c r="T40"/>
      <c r="U40"/>
      <c r="V40"/>
    </row>
    <row r="41" spans="1:22">
      <c r="A41" s="77" t="s">
        <v>673</v>
      </c>
      <c r="B41" s="82" t="s">
        <v>222</v>
      </c>
      <c r="C41" s="82" t="s">
        <v>334</v>
      </c>
      <c r="D41" s="157">
        <v>25</v>
      </c>
      <c r="E41" s="77" t="s">
        <v>897</v>
      </c>
      <c r="F41" s="93">
        <v>11</v>
      </c>
      <c r="G41" s="79">
        <v>11</v>
      </c>
      <c r="H41" s="93">
        <v>7</v>
      </c>
      <c r="I41" s="80">
        <v>10</v>
      </c>
      <c r="J41" s="93"/>
      <c r="K41" s="79">
        <v>0</v>
      </c>
      <c r="L41" s="175">
        <v>8.5</v>
      </c>
      <c r="M41" s="80">
        <v>12.5</v>
      </c>
      <c r="N41" s="93">
        <v>13</v>
      </c>
      <c r="O41" s="80">
        <v>14</v>
      </c>
      <c r="P41" s="176">
        <v>47.5</v>
      </c>
      <c r="Q41" s="81">
        <v>25</v>
      </c>
      <c r="T41"/>
      <c r="U41"/>
      <c r="V41"/>
    </row>
    <row r="42" spans="1:22">
      <c r="A42" s="77" t="s">
        <v>644</v>
      </c>
      <c r="B42" s="82" t="s">
        <v>316</v>
      </c>
      <c r="C42" s="82" t="s">
        <v>361</v>
      </c>
      <c r="D42" s="157">
        <v>26</v>
      </c>
      <c r="E42" s="77" t="s">
        <v>897</v>
      </c>
      <c r="F42" s="93">
        <v>10</v>
      </c>
      <c r="G42" s="79">
        <v>10</v>
      </c>
      <c r="H42" s="93"/>
      <c r="I42" s="80">
        <v>0</v>
      </c>
      <c r="J42" s="93">
        <v>173</v>
      </c>
      <c r="K42" s="79">
        <v>21</v>
      </c>
      <c r="L42" s="175">
        <v>7.8</v>
      </c>
      <c r="M42" s="80">
        <v>16</v>
      </c>
      <c r="N42" s="93"/>
      <c r="O42" s="80">
        <v>0</v>
      </c>
      <c r="P42" s="176">
        <v>47</v>
      </c>
      <c r="Q42" s="81">
        <v>26</v>
      </c>
      <c r="T42"/>
      <c r="U42"/>
      <c r="V42"/>
    </row>
    <row r="43" spans="1:22">
      <c r="A43" s="77" t="s">
        <v>669</v>
      </c>
      <c r="B43" s="77" t="s">
        <v>670</v>
      </c>
      <c r="C43" s="77" t="s">
        <v>51</v>
      </c>
      <c r="D43" s="157">
        <v>27</v>
      </c>
      <c r="E43" s="77" t="s">
        <v>898</v>
      </c>
      <c r="F43" s="85">
        <v>6</v>
      </c>
      <c r="G43" s="79">
        <v>6</v>
      </c>
      <c r="H43" s="85"/>
      <c r="I43" s="80">
        <v>0</v>
      </c>
      <c r="J43" s="85">
        <v>178</v>
      </c>
      <c r="K43" s="79">
        <v>24</v>
      </c>
      <c r="L43" s="175">
        <v>9.1</v>
      </c>
      <c r="M43" s="80">
        <v>9</v>
      </c>
      <c r="N43" s="85">
        <v>7</v>
      </c>
      <c r="O43" s="80">
        <v>8</v>
      </c>
      <c r="P43" s="80">
        <v>47</v>
      </c>
      <c r="Q43" s="81">
        <v>27</v>
      </c>
      <c r="T43"/>
      <c r="U43"/>
      <c r="V43"/>
    </row>
    <row r="44" spans="1:22">
      <c r="A44" s="77" t="s">
        <v>661</v>
      </c>
      <c r="B44" s="82" t="s">
        <v>72</v>
      </c>
      <c r="C44" s="82" t="s">
        <v>163</v>
      </c>
      <c r="D44" s="157">
        <v>28</v>
      </c>
      <c r="E44" s="77" t="s">
        <v>897</v>
      </c>
      <c r="F44" s="93">
        <v>12</v>
      </c>
      <c r="G44" s="79">
        <v>12</v>
      </c>
      <c r="H44" s="85"/>
      <c r="I44" s="80">
        <v>0</v>
      </c>
      <c r="J44" s="85">
        <v>150</v>
      </c>
      <c r="K44" s="79">
        <v>11</v>
      </c>
      <c r="L44" s="175">
        <v>8.5</v>
      </c>
      <c r="M44" s="80">
        <v>12.5</v>
      </c>
      <c r="N44" s="85">
        <v>9</v>
      </c>
      <c r="O44" s="80">
        <v>10</v>
      </c>
      <c r="P44" s="80">
        <v>45.5</v>
      </c>
      <c r="Q44" s="81">
        <v>28</v>
      </c>
      <c r="T44"/>
      <c r="U44"/>
      <c r="V44"/>
    </row>
    <row r="45" spans="1:22">
      <c r="A45" s="77" t="s">
        <v>704</v>
      </c>
      <c r="B45" s="77" t="s">
        <v>169</v>
      </c>
      <c r="C45" s="77" t="s">
        <v>51</v>
      </c>
      <c r="D45" s="157">
        <v>29</v>
      </c>
      <c r="E45" s="77" t="s">
        <v>898</v>
      </c>
      <c r="F45" s="93">
        <v>4</v>
      </c>
      <c r="G45" s="79">
        <v>4</v>
      </c>
      <c r="H45" s="85">
        <v>0</v>
      </c>
      <c r="I45" s="80">
        <v>0</v>
      </c>
      <c r="J45" s="85">
        <v>162</v>
      </c>
      <c r="K45" s="79">
        <v>16</v>
      </c>
      <c r="L45" s="175">
        <v>8.9</v>
      </c>
      <c r="M45" s="80">
        <v>10.5</v>
      </c>
      <c r="N45" s="85">
        <v>14</v>
      </c>
      <c r="O45" s="80">
        <v>14.5</v>
      </c>
      <c r="P45" s="80">
        <v>45</v>
      </c>
      <c r="Q45" s="81">
        <v>29</v>
      </c>
      <c r="T45"/>
      <c r="U45"/>
      <c r="V45"/>
    </row>
    <row r="46" spans="1:22">
      <c r="A46" s="77" t="s">
        <v>657</v>
      </c>
      <c r="B46" s="82" t="s">
        <v>113</v>
      </c>
      <c r="C46" s="82" t="s">
        <v>49</v>
      </c>
      <c r="D46" s="157">
        <v>30</v>
      </c>
      <c r="E46" s="77" t="s">
        <v>897</v>
      </c>
      <c r="F46" s="93">
        <v>5</v>
      </c>
      <c r="G46" s="79">
        <v>5</v>
      </c>
      <c r="H46" s="85">
        <v>12</v>
      </c>
      <c r="I46" s="80">
        <v>14.5</v>
      </c>
      <c r="J46" s="85"/>
      <c r="K46" s="79">
        <v>0</v>
      </c>
      <c r="L46" s="175">
        <v>9.1</v>
      </c>
      <c r="M46" s="80">
        <v>9</v>
      </c>
      <c r="N46" s="85">
        <v>17</v>
      </c>
      <c r="O46" s="80">
        <v>16</v>
      </c>
      <c r="P46" s="80">
        <v>44.5</v>
      </c>
      <c r="Q46" s="81">
        <v>30</v>
      </c>
      <c r="T46"/>
      <c r="U46"/>
      <c r="V46"/>
    </row>
    <row r="47" spans="1:22">
      <c r="A47" s="77" t="s">
        <v>701</v>
      </c>
      <c r="B47" s="77" t="s">
        <v>204</v>
      </c>
      <c r="C47" s="77" t="s">
        <v>266</v>
      </c>
      <c r="D47" s="157">
        <v>31</v>
      </c>
      <c r="E47" s="77" t="s">
        <v>896</v>
      </c>
      <c r="F47" s="85">
        <v>8</v>
      </c>
      <c r="G47" s="79">
        <v>8</v>
      </c>
      <c r="H47" s="85"/>
      <c r="I47" s="80">
        <v>0</v>
      </c>
      <c r="J47" s="85">
        <v>160</v>
      </c>
      <c r="K47" s="79">
        <v>15</v>
      </c>
      <c r="L47" s="175">
        <v>9.3000000000000007</v>
      </c>
      <c r="M47" s="80">
        <v>7</v>
      </c>
      <c r="N47" s="85">
        <v>14</v>
      </c>
      <c r="O47" s="80">
        <v>14.5</v>
      </c>
      <c r="P47" s="80">
        <v>44.5</v>
      </c>
      <c r="Q47" s="81">
        <v>31</v>
      </c>
      <c r="T47"/>
      <c r="U47"/>
      <c r="V47"/>
    </row>
    <row r="48" spans="1:22">
      <c r="A48" s="77" t="s">
        <v>698</v>
      </c>
      <c r="B48" s="77" t="s">
        <v>48</v>
      </c>
      <c r="C48" s="77" t="s">
        <v>87</v>
      </c>
      <c r="D48" s="157">
        <v>32</v>
      </c>
      <c r="E48" s="77" t="s">
        <v>896</v>
      </c>
      <c r="F48" s="85">
        <v>8</v>
      </c>
      <c r="G48" s="79">
        <v>8</v>
      </c>
      <c r="H48" s="85">
        <v>15</v>
      </c>
      <c r="I48" s="80">
        <v>15</v>
      </c>
      <c r="J48" s="85">
        <v>135</v>
      </c>
      <c r="K48" s="79">
        <v>7</v>
      </c>
      <c r="L48" s="175">
        <v>9.6</v>
      </c>
      <c r="M48" s="80">
        <v>4</v>
      </c>
      <c r="N48" s="85">
        <v>9</v>
      </c>
      <c r="O48" s="80">
        <v>10</v>
      </c>
      <c r="P48" s="80">
        <v>44</v>
      </c>
      <c r="Q48" s="81">
        <v>32</v>
      </c>
      <c r="T48"/>
      <c r="U48"/>
      <c r="V48"/>
    </row>
    <row r="49" spans="1:22">
      <c r="A49" s="77" t="s">
        <v>662</v>
      </c>
      <c r="B49" s="77" t="s">
        <v>138</v>
      </c>
      <c r="C49" s="77" t="s">
        <v>49</v>
      </c>
      <c r="D49" s="157">
        <v>33</v>
      </c>
      <c r="E49" s="77" t="s">
        <v>898</v>
      </c>
      <c r="F49" s="93">
        <v>10</v>
      </c>
      <c r="G49" s="79">
        <v>10</v>
      </c>
      <c r="H49" s="85">
        <v>15</v>
      </c>
      <c r="I49" s="80">
        <v>15</v>
      </c>
      <c r="J49" s="85">
        <v>145</v>
      </c>
      <c r="K49" s="79">
        <v>9</v>
      </c>
      <c r="L49" s="175">
        <v>9.1</v>
      </c>
      <c r="M49" s="80">
        <v>9</v>
      </c>
      <c r="N49" s="85">
        <v>-10</v>
      </c>
      <c r="O49" s="80">
        <v>0</v>
      </c>
      <c r="P49" s="80">
        <v>43</v>
      </c>
      <c r="Q49" s="81">
        <v>33</v>
      </c>
      <c r="T49"/>
      <c r="U49"/>
      <c r="V49"/>
    </row>
    <row r="50" spans="1:22">
      <c r="A50" s="77" t="s">
        <v>404</v>
      </c>
      <c r="B50" s="77" t="s">
        <v>166</v>
      </c>
      <c r="C50" s="77" t="s">
        <v>49</v>
      </c>
      <c r="D50" s="157">
        <v>34</v>
      </c>
      <c r="E50" s="77" t="s">
        <v>896</v>
      </c>
      <c r="F50" s="85">
        <v>8</v>
      </c>
      <c r="G50" s="79">
        <v>8</v>
      </c>
      <c r="H50" s="85">
        <v>1</v>
      </c>
      <c r="I50" s="80">
        <v>4</v>
      </c>
      <c r="J50" s="85">
        <v>160</v>
      </c>
      <c r="K50" s="79">
        <v>15</v>
      </c>
      <c r="L50" s="175">
        <v>9.5</v>
      </c>
      <c r="M50" s="80">
        <v>5</v>
      </c>
      <c r="N50" s="85">
        <v>9</v>
      </c>
      <c r="O50" s="80">
        <v>10</v>
      </c>
      <c r="P50" s="80">
        <v>42</v>
      </c>
      <c r="Q50" s="81">
        <v>34</v>
      </c>
      <c r="T50"/>
      <c r="U50"/>
      <c r="V50"/>
    </row>
    <row r="51" spans="1:22">
      <c r="A51" s="77" t="s">
        <v>146</v>
      </c>
      <c r="B51" s="77" t="s">
        <v>691</v>
      </c>
      <c r="C51" s="77" t="s">
        <v>54</v>
      </c>
      <c r="D51" s="157">
        <v>35</v>
      </c>
      <c r="E51" s="77" t="s">
        <v>896</v>
      </c>
      <c r="F51" s="93">
        <v>7</v>
      </c>
      <c r="G51" s="79">
        <v>7</v>
      </c>
      <c r="H51" s="93">
        <v>12</v>
      </c>
      <c r="I51" s="80">
        <v>14.5</v>
      </c>
      <c r="J51" s="93">
        <v>130</v>
      </c>
      <c r="K51" s="79">
        <v>3</v>
      </c>
      <c r="L51" s="175">
        <v>9.3000000000000007</v>
      </c>
      <c r="M51" s="80">
        <v>7</v>
      </c>
      <c r="N51" s="93">
        <v>9</v>
      </c>
      <c r="O51" s="80">
        <v>10</v>
      </c>
      <c r="P51" s="176">
        <v>41.5</v>
      </c>
      <c r="Q51" s="81">
        <v>35</v>
      </c>
      <c r="T51"/>
      <c r="U51"/>
      <c r="V51"/>
    </row>
    <row r="52" spans="1:22">
      <c r="A52" s="77" t="s">
        <v>683</v>
      </c>
      <c r="B52" s="77" t="s">
        <v>48</v>
      </c>
      <c r="C52" s="77" t="s">
        <v>54</v>
      </c>
      <c r="D52" s="157">
        <v>36</v>
      </c>
      <c r="E52" s="77" t="s">
        <v>896</v>
      </c>
      <c r="F52" s="93">
        <v>5</v>
      </c>
      <c r="G52" s="79">
        <v>5</v>
      </c>
      <c r="H52" s="85">
        <v>12</v>
      </c>
      <c r="I52" s="80">
        <v>14.5</v>
      </c>
      <c r="J52" s="85">
        <v>160</v>
      </c>
      <c r="K52" s="79">
        <v>15</v>
      </c>
      <c r="L52" s="175">
        <v>9.4</v>
      </c>
      <c r="M52" s="80">
        <v>6</v>
      </c>
      <c r="N52" s="85"/>
      <c r="O52" s="80">
        <v>0</v>
      </c>
      <c r="P52" s="80">
        <v>40.5</v>
      </c>
      <c r="Q52" s="81">
        <v>36</v>
      </c>
      <c r="T52"/>
      <c r="U52"/>
      <c r="V52"/>
    </row>
    <row r="53" spans="1:22">
      <c r="A53" s="77" t="s">
        <v>671</v>
      </c>
      <c r="B53" s="77" t="s">
        <v>138</v>
      </c>
      <c r="C53" s="77" t="s">
        <v>49</v>
      </c>
      <c r="D53" s="157">
        <v>37</v>
      </c>
      <c r="E53" s="77" t="s">
        <v>897</v>
      </c>
      <c r="F53" s="93">
        <v>5</v>
      </c>
      <c r="G53" s="79">
        <v>5</v>
      </c>
      <c r="H53" s="93">
        <v>13</v>
      </c>
      <c r="I53" s="80">
        <v>14</v>
      </c>
      <c r="J53" s="93">
        <v>151</v>
      </c>
      <c r="K53" s="79">
        <v>12</v>
      </c>
      <c r="L53" s="175"/>
      <c r="M53" s="80">
        <v>0</v>
      </c>
      <c r="N53" s="93">
        <v>8</v>
      </c>
      <c r="O53" s="80">
        <v>9</v>
      </c>
      <c r="P53" s="176">
        <v>40</v>
      </c>
      <c r="Q53" s="81">
        <v>37</v>
      </c>
      <c r="T53"/>
      <c r="U53"/>
      <c r="V53"/>
    </row>
    <row r="54" spans="1:22">
      <c r="A54" s="77" t="s">
        <v>700</v>
      </c>
      <c r="B54" s="82" t="s">
        <v>53</v>
      </c>
      <c r="C54" s="82" t="s">
        <v>51</v>
      </c>
      <c r="D54" s="157">
        <v>38</v>
      </c>
      <c r="E54" s="77" t="s">
        <v>897</v>
      </c>
      <c r="F54" s="85">
        <v>2</v>
      </c>
      <c r="G54" s="79">
        <v>2</v>
      </c>
      <c r="H54" s="85">
        <v>3</v>
      </c>
      <c r="I54" s="80">
        <v>6</v>
      </c>
      <c r="J54" s="85">
        <v>130</v>
      </c>
      <c r="K54" s="79">
        <v>3</v>
      </c>
      <c r="L54" s="175">
        <v>8.3000000000000007</v>
      </c>
      <c r="M54" s="80">
        <v>13.5</v>
      </c>
      <c r="N54" s="85">
        <v>13</v>
      </c>
      <c r="O54" s="80">
        <v>14</v>
      </c>
      <c r="P54" s="80">
        <v>38.5</v>
      </c>
      <c r="Q54" s="81">
        <v>38</v>
      </c>
      <c r="T54"/>
      <c r="U54"/>
      <c r="V54"/>
    </row>
    <row r="55" spans="1:22">
      <c r="A55" s="77" t="s">
        <v>694</v>
      </c>
      <c r="B55" s="77" t="s">
        <v>227</v>
      </c>
      <c r="C55" s="77" t="s">
        <v>695</v>
      </c>
      <c r="D55" s="157">
        <v>39</v>
      </c>
      <c r="E55" s="77" t="s">
        <v>899</v>
      </c>
      <c r="F55" s="93">
        <v>8</v>
      </c>
      <c r="G55" s="79">
        <v>8</v>
      </c>
      <c r="H55" s="85">
        <v>10</v>
      </c>
      <c r="I55" s="80">
        <v>13</v>
      </c>
      <c r="J55" s="85">
        <v>123</v>
      </c>
      <c r="K55" s="79">
        <v>0</v>
      </c>
      <c r="L55" s="175">
        <v>10.5</v>
      </c>
      <c r="M55" s="80">
        <v>0</v>
      </c>
      <c r="N55" s="85">
        <v>13</v>
      </c>
      <c r="O55" s="80">
        <v>14</v>
      </c>
      <c r="P55" s="80">
        <v>35</v>
      </c>
      <c r="Q55" s="81">
        <v>39</v>
      </c>
      <c r="T55"/>
      <c r="U55"/>
      <c r="V55"/>
    </row>
    <row r="56" spans="1:22">
      <c r="A56" s="77" t="s">
        <v>709</v>
      </c>
      <c r="B56" s="77" t="s">
        <v>226</v>
      </c>
      <c r="C56" s="77" t="s">
        <v>710</v>
      </c>
      <c r="D56" s="157">
        <v>40</v>
      </c>
      <c r="E56" s="77" t="s">
        <v>899</v>
      </c>
      <c r="F56" s="93"/>
      <c r="G56" s="79">
        <v>0</v>
      </c>
      <c r="H56" s="85">
        <v>12</v>
      </c>
      <c r="I56" s="80">
        <v>14.5</v>
      </c>
      <c r="J56" s="85">
        <v>129</v>
      </c>
      <c r="K56" s="79">
        <v>2</v>
      </c>
      <c r="L56" s="175"/>
      <c r="M56" s="80">
        <v>0</v>
      </c>
      <c r="N56" s="85">
        <v>21</v>
      </c>
      <c r="O56" s="80">
        <v>18</v>
      </c>
      <c r="P56" s="80">
        <v>34.5</v>
      </c>
      <c r="Q56" s="81">
        <v>40</v>
      </c>
      <c r="T56"/>
      <c r="U56"/>
      <c r="V56"/>
    </row>
    <row r="57" spans="1:22">
      <c r="A57" s="77" t="s">
        <v>708</v>
      </c>
      <c r="B57" s="77" t="s">
        <v>53</v>
      </c>
      <c r="C57" s="77" t="s">
        <v>54</v>
      </c>
      <c r="D57" s="157">
        <v>41</v>
      </c>
      <c r="E57" s="77" t="s">
        <v>899</v>
      </c>
      <c r="F57" s="93">
        <v>11</v>
      </c>
      <c r="G57" s="79">
        <v>11</v>
      </c>
      <c r="H57" s="85">
        <v>10</v>
      </c>
      <c r="I57" s="80">
        <v>13</v>
      </c>
      <c r="J57" s="85">
        <v>142</v>
      </c>
      <c r="K57" s="79">
        <v>9</v>
      </c>
      <c r="L57" s="175">
        <v>10.199999999999999</v>
      </c>
      <c r="M57" s="80">
        <v>0</v>
      </c>
      <c r="N57" s="85">
        <v>-8</v>
      </c>
      <c r="O57" s="80">
        <v>0</v>
      </c>
      <c r="P57" s="80">
        <v>33</v>
      </c>
      <c r="Q57" s="81">
        <v>41</v>
      </c>
      <c r="T57"/>
      <c r="U57"/>
      <c r="V57"/>
    </row>
    <row r="58" spans="1:22">
      <c r="A58" s="77" t="s">
        <v>690</v>
      </c>
      <c r="B58" s="77" t="s">
        <v>183</v>
      </c>
      <c r="C58" s="77" t="s">
        <v>352</v>
      </c>
      <c r="D58" s="157">
        <v>42</v>
      </c>
      <c r="E58" s="77" t="s">
        <v>898</v>
      </c>
      <c r="F58" s="93">
        <v>6</v>
      </c>
      <c r="G58" s="79">
        <v>6</v>
      </c>
      <c r="H58" s="85">
        <v>13</v>
      </c>
      <c r="I58" s="80">
        <v>14</v>
      </c>
      <c r="J58" s="85">
        <v>145</v>
      </c>
      <c r="K58" s="79">
        <v>9</v>
      </c>
      <c r="L58" s="175">
        <v>9.8000000000000007</v>
      </c>
      <c r="M58" s="80">
        <v>2</v>
      </c>
      <c r="N58" s="85"/>
      <c r="O58" s="80">
        <v>0</v>
      </c>
      <c r="P58" s="80">
        <v>31</v>
      </c>
      <c r="Q58" s="81">
        <v>42</v>
      </c>
      <c r="T58"/>
      <c r="U58"/>
      <c r="V58"/>
    </row>
    <row r="59" spans="1:22">
      <c r="A59" s="77" t="s">
        <v>697</v>
      </c>
      <c r="B59" s="77" t="s">
        <v>571</v>
      </c>
      <c r="C59" s="77" t="s">
        <v>184</v>
      </c>
      <c r="D59" s="157">
        <v>43</v>
      </c>
      <c r="E59" s="77" t="s">
        <v>899</v>
      </c>
      <c r="F59" s="85">
        <v>8</v>
      </c>
      <c r="G59" s="79">
        <v>8</v>
      </c>
      <c r="H59" s="85">
        <v>10</v>
      </c>
      <c r="I59" s="80">
        <v>13</v>
      </c>
      <c r="J59" s="85">
        <v>119</v>
      </c>
      <c r="K59" s="79">
        <v>0</v>
      </c>
      <c r="L59" s="175">
        <v>9.5</v>
      </c>
      <c r="M59" s="80">
        <v>5</v>
      </c>
      <c r="N59" s="85">
        <v>3</v>
      </c>
      <c r="O59" s="80">
        <v>4</v>
      </c>
      <c r="P59" s="80">
        <v>30</v>
      </c>
      <c r="Q59" s="81">
        <v>43</v>
      </c>
      <c r="T59"/>
      <c r="U59"/>
      <c r="V59"/>
    </row>
    <row r="60" spans="1:22">
      <c r="A60" s="77" t="s">
        <v>435</v>
      </c>
      <c r="B60" s="77" t="s">
        <v>138</v>
      </c>
      <c r="C60" s="77" t="s">
        <v>112</v>
      </c>
      <c r="D60" s="157">
        <v>44</v>
      </c>
      <c r="E60" s="77" t="s">
        <v>896</v>
      </c>
      <c r="F60" s="93">
        <v>7</v>
      </c>
      <c r="G60" s="79">
        <v>7</v>
      </c>
      <c r="H60" s="85">
        <v>20</v>
      </c>
      <c r="I60" s="80">
        <v>17.5</v>
      </c>
      <c r="J60" s="85">
        <v>120</v>
      </c>
      <c r="K60" s="79">
        <v>0</v>
      </c>
      <c r="L60" s="175">
        <v>9.6999999999999993</v>
      </c>
      <c r="M60" s="80">
        <v>3</v>
      </c>
      <c r="N60" s="85">
        <v>-1</v>
      </c>
      <c r="O60" s="80">
        <v>0</v>
      </c>
      <c r="P60" s="80">
        <v>27.5</v>
      </c>
      <c r="Q60" s="81">
        <v>44</v>
      </c>
      <c r="T60"/>
      <c r="U60"/>
      <c r="V60"/>
    </row>
    <row r="61" spans="1:22">
      <c r="A61" s="77" t="s">
        <v>432</v>
      </c>
      <c r="B61" s="77" t="s">
        <v>227</v>
      </c>
      <c r="C61" s="77" t="s">
        <v>87</v>
      </c>
      <c r="D61" s="157">
        <v>45</v>
      </c>
      <c r="E61" s="77" t="s">
        <v>896</v>
      </c>
      <c r="F61" s="93">
        <v>6</v>
      </c>
      <c r="G61" s="79">
        <v>6</v>
      </c>
      <c r="H61" s="85">
        <v>8</v>
      </c>
      <c r="I61" s="80">
        <v>11</v>
      </c>
      <c r="J61" s="85"/>
      <c r="K61" s="79">
        <v>0</v>
      </c>
      <c r="L61" s="175"/>
      <c r="M61" s="80">
        <v>0</v>
      </c>
      <c r="N61" s="85">
        <v>9</v>
      </c>
      <c r="O61" s="80">
        <v>10</v>
      </c>
      <c r="P61" s="80">
        <v>27</v>
      </c>
      <c r="Q61" s="81">
        <v>45</v>
      </c>
      <c r="T61"/>
      <c r="U61"/>
      <c r="V61"/>
    </row>
    <row r="62" spans="1:22">
      <c r="A62" s="77" t="s">
        <v>900</v>
      </c>
      <c r="B62" s="77" t="s">
        <v>67</v>
      </c>
      <c r="C62" s="77" t="s">
        <v>112</v>
      </c>
      <c r="D62" s="157">
        <v>46</v>
      </c>
      <c r="E62" s="77" t="s">
        <v>899</v>
      </c>
      <c r="F62" s="93">
        <v>6</v>
      </c>
      <c r="G62" s="79">
        <v>6</v>
      </c>
      <c r="H62" s="85">
        <v>14</v>
      </c>
      <c r="I62" s="80">
        <v>14.5</v>
      </c>
      <c r="J62" s="85">
        <v>120</v>
      </c>
      <c r="K62" s="79">
        <v>0</v>
      </c>
      <c r="L62" s="175">
        <v>9.9</v>
      </c>
      <c r="M62" s="80">
        <v>1</v>
      </c>
      <c r="N62" s="85">
        <v>4</v>
      </c>
      <c r="O62" s="80">
        <v>5</v>
      </c>
      <c r="P62" s="80">
        <v>26.5</v>
      </c>
      <c r="Q62" s="81">
        <v>46</v>
      </c>
      <c r="T62"/>
      <c r="U62"/>
      <c r="V62"/>
    </row>
    <row r="63" spans="1:22">
      <c r="A63" s="77" t="s">
        <v>702</v>
      </c>
      <c r="B63" s="77" t="s">
        <v>138</v>
      </c>
      <c r="C63" s="77" t="s">
        <v>217</v>
      </c>
      <c r="D63" s="157">
        <v>47</v>
      </c>
      <c r="E63" s="77" t="s">
        <v>896</v>
      </c>
      <c r="F63" s="93">
        <v>6</v>
      </c>
      <c r="G63" s="79">
        <v>6</v>
      </c>
      <c r="H63" s="85">
        <v>0</v>
      </c>
      <c r="I63" s="80">
        <v>0</v>
      </c>
      <c r="J63" s="85">
        <v>131</v>
      </c>
      <c r="K63" s="79">
        <v>4</v>
      </c>
      <c r="L63" s="175">
        <v>10.7</v>
      </c>
      <c r="M63" s="80">
        <v>0</v>
      </c>
      <c r="N63" s="85">
        <v>11</v>
      </c>
      <c r="O63" s="80">
        <v>12</v>
      </c>
      <c r="P63" s="80">
        <v>22</v>
      </c>
      <c r="Q63" s="81">
        <v>47</v>
      </c>
      <c r="T63"/>
      <c r="U63"/>
      <c r="V63"/>
    </row>
    <row r="64" spans="1:22">
      <c r="A64" s="77" t="s">
        <v>705</v>
      </c>
      <c r="B64" s="77" t="s">
        <v>166</v>
      </c>
      <c r="C64" s="77" t="s">
        <v>54</v>
      </c>
      <c r="D64" s="157">
        <v>48</v>
      </c>
      <c r="E64" s="77" t="s">
        <v>896</v>
      </c>
      <c r="F64" s="85">
        <v>7</v>
      </c>
      <c r="G64" s="79">
        <v>7</v>
      </c>
      <c r="H64" s="85">
        <v>15</v>
      </c>
      <c r="I64" s="80">
        <v>15</v>
      </c>
      <c r="J64" s="85"/>
      <c r="K64" s="79">
        <v>0</v>
      </c>
      <c r="L64" s="175"/>
      <c r="M64" s="80">
        <v>0</v>
      </c>
      <c r="N64" s="85"/>
      <c r="O64" s="80">
        <v>0</v>
      </c>
      <c r="P64" s="80">
        <v>22</v>
      </c>
      <c r="Q64" s="81">
        <v>48</v>
      </c>
      <c r="T64"/>
      <c r="U64"/>
      <c r="V64"/>
    </row>
    <row r="65" spans="1:22">
      <c r="A65" s="77" t="s">
        <v>665</v>
      </c>
      <c r="B65" s="77" t="s">
        <v>48</v>
      </c>
      <c r="C65" s="77" t="s">
        <v>51</v>
      </c>
      <c r="D65" s="157">
        <v>49</v>
      </c>
      <c r="E65" s="77" t="s">
        <v>898</v>
      </c>
      <c r="F65" s="93">
        <v>10</v>
      </c>
      <c r="G65" s="79">
        <v>10</v>
      </c>
      <c r="H65" s="93"/>
      <c r="I65" s="80">
        <v>0</v>
      </c>
      <c r="J65" s="93"/>
      <c r="K65" s="79">
        <v>0</v>
      </c>
      <c r="L65" s="175"/>
      <c r="M65" s="80">
        <v>0</v>
      </c>
      <c r="N65" s="93">
        <v>10</v>
      </c>
      <c r="O65" s="80">
        <v>11</v>
      </c>
      <c r="P65" s="176">
        <v>21</v>
      </c>
      <c r="Q65" s="81">
        <v>49</v>
      </c>
      <c r="T65"/>
      <c r="U65"/>
      <c r="V65"/>
    </row>
    <row r="66" spans="1:22">
      <c r="A66" s="77" t="s">
        <v>681</v>
      </c>
      <c r="B66" s="77" t="s">
        <v>682</v>
      </c>
      <c r="C66" s="77" t="s">
        <v>54</v>
      </c>
      <c r="D66" s="157">
        <v>50</v>
      </c>
      <c r="E66" s="77" t="s">
        <v>899</v>
      </c>
      <c r="F66" s="93">
        <v>6</v>
      </c>
      <c r="G66" s="79">
        <v>6</v>
      </c>
      <c r="H66" s="85">
        <v>10</v>
      </c>
      <c r="I66" s="80">
        <v>13</v>
      </c>
      <c r="J66" s="85">
        <v>119</v>
      </c>
      <c r="K66" s="79">
        <v>0</v>
      </c>
      <c r="L66" s="175">
        <v>9.8000000000000007</v>
      </c>
      <c r="M66" s="80">
        <v>2</v>
      </c>
      <c r="N66" s="85">
        <v>-3</v>
      </c>
      <c r="O66" s="80">
        <v>0</v>
      </c>
      <c r="P66" s="80">
        <v>21</v>
      </c>
      <c r="Q66" s="81">
        <v>50</v>
      </c>
      <c r="T66"/>
      <c r="U66"/>
      <c r="V66"/>
    </row>
    <row r="67" spans="1:22">
      <c r="A67" s="77" t="s">
        <v>656</v>
      </c>
      <c r="B67" s="77" t="s">
        <v>138</v>
      </c>
      <c r="C67" s="77" t="s">
        <v>54</v>
      </c>
      <c r="D67" s="157">
        <v>51</v>
      </c>
      <c r="E67" s="77" t="s">
        <v>898</v>
      </c>
      <c r="F67" s="85">
        <v>8</v>
      </c>
      <c r="G67" s="79">
        <v>8</v>
      </c>
      <c r="H67" s="85"/>
      <c r="I67" s="80">
        <v>0</v>
      </c>
      <c r="J67" s="85"/>
      <c r="K67" s="79">
        <v>0</v>
      </c>
      <c r="L67" s="175">
        <v>8.5</v>
      </c>
      <c r="M67" s="80">
        <v>12.5</v>
      </c>
      <c r="N67" s="85"/>
      <c r="O67" s="80">
        <v>0</v>
      </c>
      <c r="P67" s="80">
        <v>20.5</v>
      </c>
      <c r="Q67" s="81">
        <v>51</v>
      </c>
      <c r="T67"/>
      <c r="U67"/>
      <c r="V67"/>
    </row>
    <row r="68" spans="1:22">
      <c r="A68" s="77" t="s">
        <v>653</v>
      </c>
      <c r="B68" s="77" t="s">
        <v>204</v>
      </c>
      <c r="C68" s="77" t="s">
        <v>51</v>
      </c>
      <c r="D68" s="157">
        <v>52</v>
      </c>
      <c r="E68" s="77" t="s">
        <v>898</v>
      </c>
      <c r="F68" s="93">
        <v>9</v>
      </c>
      <c r="G68" s="79">
        <v>9</v>
      </c>
      <c r="H68" s="85"/>
      <c r="I68" s="80">
        <v>0</v>
      </c>
      <c r="J68" s="85"/>
      <c r="K68" s="79">
        <v>0</v>
      </c>
      <c r="L68" s="175"/>
      <c r="M68" s="80">
        <v>0</v>
      </c>
      <c r="N68" s="85">
        <v>10</v>
      </c>
      <c r="O68" s="80">
        <v>11</v>
      </c>
      <c r="P68" s="80">
        <v>20</v>
      </c>
      <c r="Q68" s="81">
        <v>52</v>
      </c>
      <c r="T68"/>
      <c r="U68"/>
      <c r="V68"/>
    </row>
    <row r="69" spans="1:22">
      <c r="A69" s="77" t="s">
        <v>711</v>
      </c>
      <c r="B69" s="77" t="s">
        <v>128</v>
      </c>
      <c r="C69" s="77" t="s">
        <v>65</v>
      </c>
      <c r="D69" s="157">
        <v>53</v>
      </c>
      <c r="E69" s="77" t="s">
        <v>896</v>
      </c>
      <c r="F69" s="93">
        <v>8</v>
      </c>
      <c r="G69" s="79">
        <v>8</v>
      </c>
      <c r="H69" s="85">
        <v>1</v>
      </c>
      <c r="I69" s="80">
        <v>4</v>
      </c>
      <c r="J69" s="85">
        <v>123</v>
      </c>
      <c r="K69" s="79">
        <v>0</v>
      </c>
      <c r="L69" s="175">
        <v>9.9</v>
      </c>
      <c r="M69" s="80">
        <v>1</v>
      </c>
      <c r="N69" s="85">
        <v>5</v>
      </c>
      <c r="O69" s="80">
        <v>6</v>
      </c>
      <c r="P69" s="80">
        <v>19</v>
      </c>
      <c r="Q69" s="81">
        <v>53</v>
      </c>
      <c r="T69"/>
      <c r="U69"/>
      <c r="V69"/>
    </row>
    <row r="70" spans="1:22">
      <c r="A70" s="77" t="s">
        <v>165</v>
      </c>
      <c r="B70" s="77" t="s">
        <v>138</v>
      </c>
      <c r="C70" s="77" t="s">
        <v>364</v>
      </c>
      <c r="D70" s="157">
        <v>54</v>
      </c>
      <c r="E70" s="77" t="s">
        <v>898</v>
      </c>
      <c r="F70" s="93">
        <v>9</v>
      </c>
      <c r="G70" s="79">
        <v>9</v>
      </c>
      <c r="H70" s="85"/>
      <c r="I70" s="80">
        <v>0</v>
      </c>
      <c r="J70" s="85"/>
      <c r="K70" s="79">
        <v>0</v>
      </c>
      <c r="L70" s="175"/>
      <c r="M70" s="80">
        <v>0</v>
      </c>
      <c r="N70" s="85">
        <v>8</v>
      </c>
      <c r="O70" s="80">
        <v>9</v>
      </c>
      <c r="P70" s="80">
        <v>18</v>
      </c>
      <c r="Q70" s="81">
        <v>54</v>
      </c>
      <c r="T70"/>
      <c r="U70"/>
      <c r="V70"/>
    </row>
    <row r="71" spans="1:22">
      <c r="A71" s="77" t="s">
        <v>699</v>
      </c>
      <c r="B71" s="77" t="s">
        <v>303</v>
      </c>
      <c r="C71" s="77" t="s">
        <v>352</v>
      </c>
      <c r="D71" s="157">
        <v>55</v>
      </c>
      <c r="E71" s="77" t="s">
        <v>896</v>
      </c>
      <c r="F71" s="93"/>
      <c r="G71" s="79">
        <v>0</v>
      </c>
      <c r="H71" s="85">
        <v>10</v>
      </c>
      <c r="I71" s="80">
        <v>13</v>
      </c>
      <c r="J71" s="85">
        <v>115</v>
      </c>
      <c r="K71" s="79">
        <v>0</v>
      </c>
      <c r="L71" s="175">
        <v>9.9</v>
      </c>
      <c r="M71" s="80">
        <v>1</v>
      </c>
      <c r="N71" s="85">
        <v>3</v>
      </c>
      <c r="O71" s="80">
        <v>4</v>
      </c>
      <c r="P71" s="80">
        <v>18</v>
      </c>
      <c r="Q71" s="81">
        <v>55</v>
      </c>
      <c r="T71"/>
      <c r="U71"/>
      <c r="V71"/>
    </row>
    <row r="72" spans="1:22">
      <c r="A72" s="77" t="s">
        <v>693</v>
      </c>
      <c r="B72" s="82" t="s">
        <v>356</v>
      </c>
      <c r="C72" s="82" t="s">
        <v>87</v>
      </c>
      <c r="D72" s="157">
        <v>56</v>
      </c>
      <c r="E72" s="77" t="s">
        <v>897</v>
      </c>
      <c r="F72" s="93">
        <v>5</v>
      </c>
      <c r="G72" s="79">
        <v>5</v>
      </c>
      <c r="H72" s="85"/>
      <c r="I72" s="80">
        <v>0</v>
      </c>
      <c r="J72" s="85"/>
      <c r="K72" s="79">
        <v>0</v>
      </c>
      <c r="L72" s="175"/>
      <c r="M72" s="80">
        <v>0</v>
      </c>
      <c r="N72" s="85">
        <v>10</v>
      </c>
      <c r="O72" s="80">
        <v>11</v>
      </c>
      <c r="P72" s="80">
        <v>16</v>
      </c>
      <c r="Q72" s="81">
        <v>56</v>
      </c>
      <c r="T72"/>
      <c r="U72"/>
      <c r="V72"/>
    </row>
    <row r="73" spans="1:22">
      <c r="A73" s="77" t="s">
        <v>706</v>
      </c>
      <c r="B73" s="77" t="s">
        <v>533</v>
      </c>
      <c r="C73" s="77" t="s">
        <v>354</v>
      </c>
      <c r="D73" s="157">
        <v>57</v>
      </c>
      <c r="E73" s="77" t="s">
        <v>899</v>
      </c>
      <c r="F73" s="93">
        <v>7</v>
      </c>
      <c r="G73" s="79">
        <v>7</v>
      </c>
      <c r="H73" s="85">
        <v>5</v>
      </c>
      <c r="I73" s="80">
        <v>8</v>
      </c>
      <c r="J73" s="85">
        <v>114</v>
      </c>
      <c r="K73" s="79">
        <v>0</v>
      </c>
      <c r="L73" s="175"/>
      <c r="M73" s="80">
        <v>0</v>
      </c>
      <c r="N73" s="85">
        <v>-8</v>
      </c>
      <c r="O73" s="80">
        <v>0</v>
      </c>
      <c r="P73" s="80">
        <v>15</v>
      </c>
      <c r="Q73" s="81">
        <v>57</v>
      </c>
      <c r="T73"/>
      <c r="U73"/>
      <c r="V73"/>
    </row>
    <row r="74" spans="1:22">
      <c r="A74" s="77" t="s">
        <v>677</v>
      </c>
      <c r="B74" s="77" t="s">
        <v>80</v>
      </c>
      <c r="C74" s="77" t="s">
        <v>54</v>
      </c>
      <c r="D74" s="157">
        <v>58</v>
      </c>
      <c r="E74" s="77" t="s">
        <v>896</v>
      </c>
      <c r="F74" s="85">
        <v>5</v>
      </c>
      <c r="G74" s="79">
        <v>5</v>
      </c>
      <c r="H74" s="85"/>
      <c r="I74" s="80">
        <v>0</v>
      </c>
      <c r="J74" s="85"/>
      <c r="K74" s="79">
        <v>0</v>
      </c>
      <c r="L74" s="175"/>
      <c r="M74" s="80">
        <v>0</v>
      </c>
      <c r="N74" s="85">
        <v>8</v>
      </c>
      <c r="O74" s="80">
        <v>9</v>
      </c>
      <c r="P74" s="80">
        <v>14</v>
      </c>
      <c r="Q74" s="81">
        <v>58</v>
      </c>
      <c r="T74"/>
      <c r="U74"/>
      <c r="V74"/>
    </row>
    <row r="75" spans="1:22">
      <c r="A75" s="77" t="s">
        <v>703</v>
      </c>
      <c r="B75" s="77" t="s">
        <v>138</v>
      </c>
      <c r="C75" s="77" t="s">
        <v>54</v>
      </c>
      <c r="D75" s="157">
        <v>59</v>
      </c>
      <c r="E75" s="77" t="s">
        <v>899</v>
      </c>
      <c r="F75" s="85">
        <v>6</v>
      </c>
      <c r="G75" s="79">
        <v>6</v>
      </c>
      <c r="H75" s="85">
        <v>5</v>
      </c>
      <c r="I75" s="80">
        <v>8</v>
      </c>
      <c r="J75" s="85">
        <v>120</v>
      </c>
      <c r="K75" s="79">
        <v>0</v>
      </c>
      <c r="L75" s="175">
        <v>10.5</v>
      </c>
      <c r="M75" s="80">
        <v>0</v>
      </c>
      <c r="N75" s="85">
        <v>-7</v>
      </c>
      <c r="O75" s="80">
        <v>0</v>
      </c>
      <c r="P75" s="80">
        <v>14</v>
      </c>
      <c r="Q75" s="81">
        <v>59</v>
      </c>
      <c r="T75"/>
      <c r="U75"/>
      <c r="V75"/>
    </row>
    <row r="76" spans="1:22">
      <c r="A76" s="77" t="s">
        <v>678</v>
      </c>
      <c r="B76" s="77" t="s">
        <v>283</v>
      </c>
      <c r="C76" s="77" t="s">
        <v>188</v>
      </c>
      <c r="D76" s="157">
        <v>60</v>
      </c>
      <c r="E76" s="77" t="s">
        <v>896</v>
      </c>
      <c r="F76" s="93">
        <v>10</v>
      </c>
      <c r="G76" s="79">
        <v>10</v>
      </c>
      <c r="H76" s="93"/>
      <c r="I76" s="80">
        <v>0</v>
      </c>
      <c r="J76" s="93"/>
      <c r="K76" s="79">
        <v>0</v>
      </c>
      <c r="L76" s="175"/>
      <c r="M76" s="80">
        <v>0</v>
      </c>
      <c r="N76" s="93"/>
      <c r="O76" s="80">
        <v>0</v>
      </c>
      <c r="P76" s="176">
        <v>10</v>
      </c>
      <c r="Q76" s="81">
        <v>60</v>
      </c>
      <c r="T76"/>
      <c r="U76"/>
      <c r="V76"/>
    </row>
    <row r="77" spans="1:22">
      <c r="A77" s="77" t="s">
        <v>424</v>
      </c>
      <c r="B77" s="77" t="s">
        <v>689</v>
      </c>
      <c r="C77" s="77" t="s">
        <v>364</v>
      </c>
      <c r="D77" s="157">
        <v>61</v>
      </c>
      <c r="E77" s="77" t="s">
        <v>898</v>
      </c>
      <c r="F77" s="93">
        <v>9</v>
      </c>
      <c r="G77" s="79">
        <v>9</v>
      </c>
      <c r="H77" s="93"/>
      <c r="I77" s="80">
        <v>0</v>
      </c>
      <c r="J77" s="93"/>
      <c r="K77" s="79">
        <v>0</v>
      </c>
      <c r="L77" s="175"/>
      <c r="M77" s="80">
        <v>0</v>
      </c>
      <c r="N77" s="93"/>
      <c r="O77" s="80">
        <v>0</v>
      </c>
      <c r="P77" s="176">
        <v>9</v>
      </c>
      <c r="Q77" s="81">
        <v>61</v>
      </c>
      <c r="T77"/>
      <c r="U77"/>
      <c r="V77"/>
    </row>
    <row r="78" spans="1:22">
      <c r="A78" s="77" t="s">
        <v>901</v>
      </c>
      <c r="B78" s="77" t="s">
        <v>227</v>
      </c>
      <c r="C78" s="77" t="s">
        <v>51</v>
      </c>
      <c r="D78" s="157">
        <v>62</v>
      </c>
      <c r="E78" s="77" t="s">
        <v>899</v>
      </c>
      <c r="F78" s="93">
        <v>9</v>
      </c>
      <c r="G78" s="79">
        <v>9</v>
      </c>
      <c r="H78" s="85"/>
      <c r="I78" s="80">
        <v>0</v>
      </c>
      <c r="J78" s="85"/>
      <c r="K78" s="79">
        <v>0</v>
      </c>
      <c r="L78" s="175"/>
      <c r="M78" s="80">
        <v>0</v>
      </c>
      <c r="N78" s="85"/>
      <c r="O78" s="80">
        <v>0</v>
      </c>
      <c r="P78" s="80">
        <v>9</v>
      </c>
      <c r="Q78" s="81">
        <v>62</v>
      </c>
      <c r="T78"/>
      <c r="U78"/>
      <c r="V78"/>
    </row>
    <row r="79" spans="1:22">
      <c r="A79" s="77" t="s">
        <v>654</v>
      </c>
      <c r="B79" s="77" t="s">
        <v>80</v>
      </c>
      <c r="C79" s="77" t="s">
        <v>51</v>
      </c>
      <c r="D79" s="157">
        <v>63</v>
      </c>
      <c r="E79" s="77" t="s">
        <v>896</v>
      </c>
      <c r="F79" s="93">
        <v>8</v>
      </c>
      <c r="G79" s="79">
        <v>8</v>
      </c>
      <c r="H79" s="85"/>
      <c r="I79" s="80">
        <v>0</v>
      </c>
      <c r="J79" s="85"/>
      <c r="K79" s="79">
        <v>0</v>
      </c>
      <c r="L79" s="175"/>
      <c r="M79" s="80">
        <v>0</v>
      </c>
      <c r="N79" s="85"/>
      <c r="O79" s="80">
        <v>0</v>
      </c>
      <c r="P79" s="80">
        <v>8</v>
      </c>
      <c r="Q79" s="81">
        <v>63</v>
      </c>
      <c r="T79"/>
      <c r="U79"/>
      <c r="V79"/>
    </row>
    <row r="80" spans="1:22">
      <c r="A80" s="77" t="s">
        <v>674</v>
      </c>
      <c r="B80" s="82" t="s">
        <v>48</v>
      </c>
      <c r="C80" s="82" t="s">
        <v>156</v>
      </c>
      <c r="D80" s="157">
        <v>64</v>
      </c>
      <c r="E80" s="77" t="s">
        <v>897</v>
      </c>
      <c r="F80" s="85">
        <v>5</v>
      </c>
      <c r="G80" s="79">
        <v>5</v>
      </c>
      <c r="H80" s="85"/>
      <c r="I80" s="80">
        <v>0</v>
      </c>
      <c r="J80" s="85"/>
      <c r="K80" s="79">
        <v>0</v>
      </c>
      <c r="L80" s="175"/>
      <c r="M80" s="80">
        <v>0</v>
      </c>
      <c r="N80" s="85"/>
      <c r="O80" s="80">
        <v>0</v>
      </c>
      <c r="P80" s="80">
        <v>5</v>
      </c>
      <c r="Q80" s="81">
        <v>64</v>
      </c>
      <c r="T80"/>
      <c r="U80"/>
      <c r="V80"/>
    </row>
    <row r="81" spans="1:22">
      <c r="A81" s="77" t="s">
        <v>707</v>
      </c>
      <c r="B81" s="77" t="s">
        <v>429</v>
      </c>
      <c r="C81" s="77" t="s">
        <v>334</v>
      </c>
      <c r="D81" s="157">
        <v>65</v>
      </c>
      <c r="E81" s="77" t="s">
        <v>899</v>
      </c>
      <c r="F81" s="93">
        <v>5</v>
      </c>
      <c r="G81" s="79">
        <v>5</v>
      </c>
      <c r="H81" s="85"/>
      <c r="I81" s="80">
        <v>0</v>
      </c>
      <c r="J81" s="85"/>
      <c r="K81" s="79">
        <v>0</v>
      </c>
      <c r="L81" s="175"/>
      <c r="M81" s="80">
        <v>0</v>
      </c>
      <c r="N81" s="85"/>
      <c r="O81" s="80">
        <v>0</v>
      </c>
      <c r="P81" s="80">
        <v>5</v>
      </c>
      <c r="Q81" s="81">
        <v>65</v>
      </c>
      <c r="T81"/>
      <c r="U81"/>
      <c r="V81"/>
    </row>
    <row r="82" spans="1:22">
      <c r="A82" s="77" t="s">
        <v>696</v>
      </c>
      <c r="B82" s="77" t="s">
        <v>80</v>
      </c>
      <c r="C82" s="77" t="s">
        <v>49</v>
      </c>
      <c r="D82" s="157">
        <v>66</v>
      </c>
      <c r="E82" s="77" t="s">
        <v>899</v>
      </c>
      <c r="F82" s="93">
        <v>4</v>
      </c>
      <c r="G82" s="79">
        <v>4</v>
      </c>
      <c r="H82" s="85"/>
      <c r="I82" s="80">
        <v>0</v>
      </c>
      <c r="J82" s="85"/>
      <c r="K82" s="79">
        <v>0</v>
      </c>
      <c r="L82" s="175"/>
      <c r="M82" s="80">
        <v>0</v>
      </c>
      <c r="N82" s="85"/>
      <c r="O82" s="80">
        <v>0</v>
      </c>
      <c r="P82" s="80">
        <v>4</v>
      </c>
      <c r="Q82" s="81">
        <v>66</v>
      </c>
      <c r="T82"/>
      <c r="U82"/>
      <c r="V82"/>
    </row>
    <row r="83" spans="1:22">
      <c r="A83" s="190" t="s">
        <v>573</v>
      </c>
      <c r="B83" s="190"/>
      <c r="C83" s="191"/>
      <c r="D83" s="293">
        <f>COUNT(D17:D82)</f>
        <v>66</v>
      </c>
      <c r="E83" s="191">
        <f>COUNT(E17:E82)</f>
        <v>0</v>
      </c>
      <c r="F83" s="191">
        <f>COUNT(F17:F82)</f>
        <v>64</v>
      </c>
      <c r="G83" s="191">
        <f>COUNT(G17:G82)</f>
        <v>66</v>
      </c>
      <c r="H83" s="191">
        <f>COUNT(H17:H82)</f>
        <v>49</v>
      </c>
      <c r="I83" s="191">
        <f>COUNT(I17:I82)</f>
        <v>66</v>
      </c>
      <c r="J83" s="191">
        <f>COUNT(J17:J82)</f>
        <v>49</v>
      </c>
      <c r="K83" s="191">
        <f>COUNT(K17:K82)</f>
        <v>66</v>
      </c>
      <c r="L83" s="191">
        <f>COUNT(L17:L82)</f>
        <v>48</v>
      </c>
      <c r="M83" s="191">
        <f>COUNT(M17:M82)</f>
        <v>66</v>
      </c>
      <c r="N83" s="191">
        <f>COUNT(N17:N82)</f>
        <v>53</v>
      </c>
      <c r="O83" s="191">
        <f>COUNT(O17:O82)</f>
        <v>66</v>
      </c>
      <c r="P83" s="191">
        <f>COUNT(P17:P82)</f>
        <v>66</v>
      </c>
      <c r="Q83" s="191">
        <f>COUNT(Q17:Q82)</f>
        <v>66</v>
      </c>
      <c r="R83" s="16"/>
      <c r="S83" s="17"/>
    </row>
    <row r="84" spans="1:22">
      <c r="A84" s="192" t="s">
        <v>574</v>
      </c>
      <c r="B84" s="192"/>
      <c r="C84" s="193"/>
      <c r="D84" s="294"/>
      <c r="E84" s="193"/>
      <c r="F84" s="193">
        <f>AVERAGE(F17:F82)</f>
        <v>7.5625</v>
      </c>
      <c r="G84" s="193">
        <f>AVERAGE(G17:G82)</f>
        <v>7.333333333333333</v>
      </c>
      <c r="H84" s="193">
        <f>AVERAGE(H17:H82)</f>
        <v>13.489795918367347</v>
      </c>
      <c r="I84" s="193">
        <f>AVERAGE(I17:I82)</f>
        <v>9.8863636363636367</v>
      </c>
      <c r="J84" s="193">
        <f>AVERAGE(J17:J82)</f>
        <v>150.0408163265306</v>
      </c>
      <c r="K84" s="193">
        <f>AVERAGE(K17:K82)</f>
        <v>8.6969696969696972</v>
      </c>
      <c r="L84" s="193">
        <f>AVERAGE(L17:L82)</f>
        <v>9.0374999999999996</v>
      </c>
      <c r="M84" s="193">
        <f>AVERAGE(M17:M82)</f>
        <v>6.2424242424242422</v>
      </c>
      <c r="N84" s="193">
        <f>AVERAGE(N17:N82)</f>
        <v>9.415094339622641</v>
      </c>
      <c r="O84" s="193">
        <f>AVERAGE(O17:O82)</f>
        <v>8.4166666666666661</v>
      </c>
      <c r="P84" s="193">
        <f>AVERAGE(P17:P82)</f>
        <v>40.575757575757578</v>
      </c>
      <c r="R84" s="16"/>
      <c r="S84" s="17"/>
    </row>
    <row r="85" spans="1:22">
      <c r="A85" s="192"/>
      <c r="B85" s="192"/>
      <c r="C85" s="193"/>
      <c r="D85" s="294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>
        <f>COUNT(Q17:Q82)/D83*100</f>
        <v>100</v>
      </c>
      <c r="Q85" s="173" t="s">
        <v>575</v>
      </c>
      <c r="R85" s="18"/>
      <c r="S85" s="19"/>
    </row>
    <row r="86" spans="1:22">
      <c r="D86" s="295"/>
      <c r="R86" s="18"/>
      <c r="S86" s="19"/>
    </row>
    <row r="87" spans="1:22">
      <c r="R87" s="18"/>
      <c r="S87" s="19"/>
    </row>
    <row r="88" spans="1:22">
      <c r="R88" s="18"/>
      <c r="S88" s="19"/>
    </row>
    <row r="89" spans="1:22">
      <c r="D89" s="247" t="s">
        <v>14</v>
      </c>
      <c r="E89" s="248"/>
      <c r="F89" s="248"/>
      <c r="G89" s="248"/>
      <c r="H89" s="248"/>
      <c r="I89" s="248"/>
      <c r="J89" s="248"/>
      <c r="K89" s="287" t="s">
        <v>1061</v>
      </c>
      <c r="L89" s="288"/>
      <c r="M89" s="288"/>
      <c r="R89" s="18"/>
      <c r="S89" s="19"/>
    </row>
    <row r="90" spans="1:22">
      <c r="D90" s="247" t="s">
        <v>15</v>
      </c>
      <c r="E90" s="248"/>
      <c r="F90" s="248"/>
      <c r="G90" s="248"/>
      <c r="H90" s="248"/>
      <c r="I90" s="248"/>
      <c r="J90" s="248"/>
      <c r="K90" s="289" t="s">
        <v>1062</v>
      </c>
      <c r="L90" s="288"/>
      <c r="M90" s="288"/>
      <c r="R90" s="18"/>
      <c r="S90" s="19"/>
    </row>
    <row r="91" spans="1:22">
      <c r="K91" s="289" t="s">
        <v>1063</v>
      </c>
      <c r="L91" s="288"/>
      <c r="M91" s="288"/>
      <c r="R91" s="18"/>
      <c r="S91" s="19"/>
    </row>
    <row r="92" spans="1:22">
      <c r="F92" s="1"/>
      <c r="G92" s="1"/>
      <c r="H92" s="1"/>
      <c r="I92" s="1"/>
      <c r="J92" s="1"/>
      <c r="K92" s="1"/>
      <c r="L92" s="1"/>
      <c r="R92" s="18"/>
      <c r="S92" s="19"/>
    </row>
    <row r="93" spans="1:22">
      <c r="F93" s="1"/>
      <c r="G93" s="1"/>
      <c r="H93" s="1"/>
      <c r="I93" s="1"/>
      <c r="J93" s="1"/>
      <c r="K93" s="1"/>
      <c r="L93" s="1"/>
      <c r="R93" s="18"/>
      <c r="S93" s="19"/>
    </row>
    <row r="94" spans="1:22">
      <c r="F94" s="1"/>
      <c r="G94" s="1"/>
      <c r="H94" s="1"/>
      <c r="I94" s="1"/>
      <c r="J94" s="1"/>
      <c r="K94" s="1"/>
      <c r="L94" s="1"/>
      <c r="R94" s="18"/>
      <c r="S94" s="19"/>
    </row>
    <row r="95" spans="1:22">
      <c r="R95" s="18"/>
      <c r="S95" s="19"/>
    </row>
    <row r="96" spans="1:22">
      <c r="R96" s="22"/>
      <c r="S96" s="19"/>
    </row>
    <row r="97" spans="18:19">
      <c r="R97" s="22"/>
      <c r="S97" s="19"/>
    </row>
    <row r="98" spans="18:19">
      <c r="R98" s="22"/>
      <c r="S98" s="19"/>
    </row>
    <row r="99" spans="18:19">
      <c r="R99" s="22"/>
      <c r="S99" s="19"/>
    </row>
    <row r="100" spans="18:19">
      <c r="R100" s="22"/>
      <c r="S100" s="19"/>
    </row>
    <row r="101" spans="18:19">
      <c r="R101" s="22"/>
      <c r="S101" s="19"/>
    </row>
    <row r="102" spans="18:19">
      <c r="R102" s="22"/>
      <c r="S102" s="19"/>
    </row>
    <row r="103" spans="18:19">
      <c r="R103" s="22"/>
      <c r="S103" s="19"/>
    </row>
    <row r="104" spans="18:19">
      <c r="R104" s="22"/>
      <c r="S104" s="19"/>
    </row>
    <row r="105" spans="18:19">
      <c r="R105" s="28"/>
      <c r="S105" s="21"/>
    </row>
    <row r="106" spans="18:19">
      <c r="R106" s="19"/>
      <c r="S106" s="19"/>
    </row>
    <row r="107" spans="18:19">
      <c r="R107" s="19"/>
      <c r="S107" s="19"/>
    </row>
    <row r="108" spans="18:19">
      <c r="R108" s="19"/>
      <c r="S108" s="19"/>
    </row>
    <row r="109" spans="18:19">
      <c r="R109" s="19"/>
      <c r="S109" s="19"/>
    </row>
    <row r="110" spans="18:19">
      <c r="R110" s="19"/>
      <c r="S110" s="19"/>
    </row>
    <row r="111" spans="18:19">
      <c r="R111" s="19"/>
      <c r="S111" s="19"/>
    </row>
    <row r="112" spans="18:19">
      <c r="R112" s="19"/>
      <c r="S112" s="19"/>
    </row>
    <row r="113" spans="18:19">
      <c r="R113" s="19"/>
      <c r="S113" s="19"/>
    </row>
    <row r="114" spans="18:19">
      <c r="R114" s="19"/>
      <c r="S114" s="19"/>
    </row>
    <row r="115" spans="18:19">
      <c r="R115" s="22"/>
      <c r="S115" s="19"/>
    </row>
    <row r="116" spans="18:19">
      <c r="R116" s="23"/>
      <c r="S116" s="24"/>
    </row>
    <row r="117" spans="18:19">
      <c r="R117" s="23"/>
      <c r="S117" s="24"/>
    </row>
    <row r="118" spans="18:19">
      <c r="R118" s="23"/>
      <c r="S118" s="24"/>
    </row>
    <row r="119" spans="18:19">
      <c r="R119" s="23"/>
      <c r="S119" s="24"/>
    </row>
    <row r="120" spans="18:19">
      <c r="R120" s="23"/>
      <c r="S120" s="24"/>
    </row>
    <row r="121" spans="18:19">
      <c r="R121" s="25"/>
      <c r="S121" s="26"/>
    </row>
    <row r="122" spans="18:19">
      <c r="R122" s="25"/>
      <c r="S122" s="26"/>
    </row>
    <row r="123" spans="18:19">
      <c r="R123" s="23"/>
      <c r="S123" s="24"/>
    </row>
    <row r="124" spans="18:19">
      <c r="R124" s="23"/>
      <c r="S124" s="24"/>
    </row>
    <row r="125" spans="18:19">
      <c r="R125" s="23"/>
      <c r="S125" s="24"/>
    </row>
    <row r="126" spans="18:19">
      <c r="R126" s="23"/>
      <c r="S126" s="24"/>
    </row>
    <row r="127" spans="18:19">
      <c r="R127" s="23"/>
      <c r="S127" s="24"/>
    </row>
    <row r="128" spans="18:19">
      <c r="R128" s="23"/>
      <c r="S128" s="24"/>
    </row>
    <row r="129" spans="18:19">
      <c r="R129" s="23"/>
      <c r="S129" s="24"/>
    </row>
    <row r="130" spans="18:19">
      <c r="R130" s="23"/>
      <c r="S130" s="24"/>
    </row>
    <row r="131" spans="18:19">
      <c r="R131" s="23"/>
      <c r="S131" s="24"/>
    </row>
    <row r="132" spans="18:19">
      <c r="R132" s="23"/>
      <c r="S132" s="24"/>
    </row>
    <row r="133" spans="18:19">
      <c r="R133" s="23"/>
      <c r="S133" s="24"/>
    </row>
    <row r="134" spans="18:19">
      <c r="R134" s="25"/>
      <c r="S134" s="26"/>
    </row>
  </sheetData>
  <mergeCells count="49">
    <mergeCell ref="D89:J89"/>
    <mergeCell ref="K89:M89"/>
    <mergeCell ref="D90:J90"/>
    <mergeCell ref="K90:M90"/>
    <mergeCell ref="K91:M91"/>
    <mergeCell ref="A10:H10"/>
    <mergeCell ref="A7:C7"/>
    <mergeCell ref="D7:K7"/>
    <mergeCell ref="A8:C8"/>
    <mergeCell ref="A2:H2"/>
    <mergeCell ref="I2:L2"/>
    <mergeCell ref="F4:I4"/>
    <mergeCell ref="J4:K4"/>
    <mergeCell ref="A6:C6"/>
    <mergeCell ref="D6:K6"/>
    <mergeCell ref="J12:K12"/>
    <mergeCell ref="L12:M12"/>
    <mergeCell ref="N12:O12"/>
    <mergeCell ref="P12:P13"/>
    <mergeCell ref="Q12:Q16"/>
    <mergeCell ref="A11:C16"/>
    <mergeCell ref="L13:M13"/>
    <mergeCell ref="N13:O13"/>
    <mergeCell ref="H14:I14"/>
    <mergeCell ref="L14:M14"/>
    <mergeCell ref="N14:O14"/>
    <mergeCell ref="D11:D16"/>
    <mergeCell ref="E11:E16"/>
    <mergeCell ref="F11:G12"/>
    <mergeCell ref="H11:Q11"/>
    <mergeCell ref="H12:I12"/>
    <mergeCell ref="G15:G16"/>
    <mergeCell ref="H15:H16"/>
    <mergeCell ref="I15:I16"/>
    <mergeCell ref="J15:J16"/>
    <mergeCell ref="K15:K16"/>
    <mergeCell ref="F13:G13"/>
    <mergeCell ref="H13:I13"/>
    <mergeCell ref="J13:K14"/>
    <mergeCell ref="L15:L16"/>
    <mergeCell ref="M15:M16"/>
    <mergeCell ref="N15:N16"/>
    <mergeCell ref="O15:O16"/>
    <mergeCell ref="A1:Q1"/>
    <mergeCell ref="L6:Q6"/>
    <mergeCell ref="L7:Q7"/>
    <mergeCell ref="A9:D9"/>
    <mergeCell ref="E9:L9"/>
    <mergeCell ref="F15:F16"/>
  </mergeCells>
  <pageMargins left="0.31" right="0.35" top="0.75" bottom="0.75" header="0.3" footer="0.3"/>
  <pageSetup paperSize="9" scale="81" orientation="landscape" verticalDpi="0" r:id="rId1"/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41"/>
  <sheetViews>
    <sheetView view="pageLayout" topLeftCell="A64" zoomScaleNormal="100" workbookViewId="0">
      <selection activeCell="E83" sqref="E83:N88"/>
    </sheetView>
  </sheetViews>
  <sheetFormatPr defaultRowHeight="12.75"/>
  <cols>
    <col min="1" max="1" width="12.42578125" customWidth="1"/>
    <col min="2" max="2" width="11.5703125" customWidth="1"/>
    <col min="3" max="3" width="17.5703125" customWidth="1"/>
    <col min="4" max="4" width="14.85546875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9" ht="15.75">
      <c r="A8" s="253" t="s">
        <v>12</v>
      </c>
      <c r="B8" s="253"/>
      <c r="C8" s="253"/>
      <c r="D8" s="163" t="s">
        <v>895</v>
      </c>
      <c r="E8" s="163"/>
      <c r="F8" s="163"/>
      <c r="G8" s="163"/>
      <c r="H8" s="163"/>
      <c r="I8" s="163"/>
      <c r="J8" s="163"/>
      <c r="K8" s="163"/>
      <c r="L8" s="163"/>
    </row>
    <row r="9" spans="1:19" ht="15.75">
      <c r="A9" s="255" t="s">
        <v>13</v>
      </c>
      <c r="B9" s="255"/>
      <c r="C9" s="255"/>
      <c r="D9" s="255"/>
      <c r="E9" s="254"/>
      <c r="F9" s="254"/>
      <c r="G9" s="254"/>
      <c r="H9" s="254"/>
      <c r="I9" s="254"/>
      <c r="J9" s="254"/>
      <c r="K9" s="254"/>
      <c r="L9" s="254"/>
    </row>
    <row r="10" spans="1:19" ht="15.75">
      <c r="A10" s="262"/>
      <c r="B10" s="262"/>
      <c r="C10" s="262"/>
      <c r="D10" s="262"/>
      <c r="E10" s="262"/>
      <c r="F10" s="262"/>
      <c r="G10" s="262"/>
      <c r="H10" s="262"/>
      <c r="I10" s="6"/>
      <c r="J10" s="6"/>
      <c r="K10" s="6"/>
      <c r="L10" s="3"/>
    </row>
    <row r="11" spans="1:19" ht="15.75" customHeight="1">
      <c r="A11" s="249" t="s">
        <v>799</v>
      </c>
      <c r="B11" s="249"/>
      <c r="C11" s="249"/>
      <c r="D11" s="263" t="s">
        <v>3</v>
      </c>
      <c r="E11" s="250" t="s">
        <v>9</v>
      </c>
      <c r="F11" s="240" t="s">
        <v>800</v>
      </c>
      <c r="G11" s="241"/>
      <c r="H11" s="222" t="s">
        <v>801</v>
      </c>
      <c r="I11" s="226"/>
      <c r="J11" s="227"/>
      <c r="K11" s="196"/>
      <c r="L11" s="196"/>
      <c r="M11" s="196"/>
      <c r="N11" s="196"/>
      <c r="O11" s="196"/>
      <c r="R11" s="16"/>
      <c r="S11" s="17"/>
    </row>
    <row r="12" spans="1:19" ht="12.75" customHeight="1">
      <c r="A12" s="249"/>
      <c r="B12" s="249"/>
      <c r="C12" s="249"/>
      <c r="D12" s="264"/>
      <c r="E12" s="251"/>
      <c r="F12" s="242"/>
      <c r="G12" s="243"/>
      <c r="H12" s="233" t="s">
        <v>803</v>
      </c>
      <c r="I12" s="233"/>
      <c r="J12" s="233" t="s">
        <v>804</v>
      </c>
      <c r="K12" s="233"/>
      <c r="L12" s="233" t="s">
        <v>805</v>
      </c>
      <c r="M12" s="233"/>
      <c r="N12" s="233" t="s">
        <v>807</v>
      </c>
      <c r="O12" s="233" t="s">
        <v>808</v>
      </c>
      <c r="R12" s="16"/>
      <c r="S12" s="17"/>
    </row>
    <row r="13" spans="1:19" ht="12.75" customHeight="1">
      <c r="A13" s="249"/>
      <c r="B13" s="249"/>
      <c r="C13" s="249"/>
      <c r="D13" s="264"/>
      <c r="E13" s="251"/>
      <c r="F13" s="233" t="s">
        <v>802</v>
      </c>
      <c r="G13" s="233"/>
      <c r="H13" s="233" t="s">
        <v>1055</v>
      </c>
      <c r="I13" s="233"/>
      <c r="J13" s="235" t="s">
        <v>641</v>
      </c>
      <c r="K13" s="236"/>
      <c r="L13" s="233" t="s">
        <v>712</v>
      </c>
      <c r="M13" s="233"/>
      <c r="N13" s="233"/>
      <c r="O13" s="233"/>
      <c r="R13" s="16"/>
      <c r="S13" s="17"/>
    </row>
    <row r="14" spans="1:19" ht="12.75" customHeight="1">
      <c r="A14" s="249"/>
      <c r="B14" s="249"/>
      <c r="C14" s="249"/>
      <c r="D14" s="264"/>
      <c r="E14" s="251"/>
      <c r="F14" s="164"/>
      <c r="G14" s="165"/>
      <c r="H14" s="233"/>
      <c r="I14" s="233"/>
      <c r="J14" s="237"/>
      <c r="K14" s="238"/>
      <c r="L14" s="233" t="s">
        <v>812</v>
      </c>
      <c r="M14" s="233"/>
      <c r="N14" s="166"/>
      <c r="O14" s="233"/>
      <c r="R14" s="16"/>
      <c r="S14" s="17"/>
    </row>
    <row r="15" spans="1:19" ht="12.75" customHeight="1">
      <c r="A15" s="249"/>
      <c r="B15" s="249"/>
      <c r="C15" s="249"/>
      <c r="D15" s="264"/>
      <c r="E15" s="251"/>
      <c r="F15" s="234" t="s">
        <v>813</v>
      </c>
      <c r="G15" s="233" t="s">
        <v>814</v>
      </c>
      <c r="H15" s="231" t="s">
        <v>817</v>
      </c>
      <c r="I15" s="233" t="s">
        <v>814</v>
      </c>
      <c r="J15" s="231" t="s">
        <v>816</v>
      </c>
      <c r="K15" s="233" t="s">
        <v>814</v>
      </c>
      <c r="L15" s="231" t="s">
        <v>817</v>
      </c>
      <c r="M15" s="233" t="s">
        <v>814</v>
      </c>
      <c r="N15" s="166"/>
      <c r="O15" s="233"/>
      <c r="R15" s="16"/>
      <c r="S15" s="17"/>
    </row>
    <row r="16" spans="1:19">
      <c r="A16" s="249"/>
      <c r="B16" s="249"/>
      <c r="C16" s="249"/>
      <c r="D16" s="265"/>
      <c r="E16" s="252"/>
      <c r="F16" s="234"/>
      <c r="G16" s="233"/>
      <c r="H16" s="232"/>
      <c r="I16" s="233"/>
      <c r="J16" s="232"/>
      <c r="K16" s="233"/>
      <c r="L16" s="232"/>
      <c r="M16" s="233"/>
      <c r="N16" s="166"/>
      <c r="O16" s="233"/>
      <c r="R16" s="16"/>
      <c r="S16" s="17"/>
    </row>
    <row r="17" spans="1:19">
      <c r="A17" s="77" t="s">
        <v>733</v>
      </c>
      <c r="B17" s="77" t="s">
        <v>130</v>
      </c>
      <c r="C17" s="77" t="s">
        <v>41</v>
      </c>
      <c r="D17" s="157">
        <v>1</v>
      </c>
      <c r="E17" s="77" t="s">
        <v>903</v>
      </c>
      <c r="F17" s="43">
        <v>11</v>
      </c>
      <c r="G17" s="44">
        <v>22</v>
      </c>
      <c r="H17" s="45">
        <v>4.01</v>
      </c>
      <c r="I17" s="46">
        <v>11</v>
      </c>
      <c r="J17" s="45">
        <v>189</v>
      </c>
      <c r="K17" s="46">
        <v>16</v>
      </c>
      <c r="L17" s="45">
        <v>0.24</v>
      </c>
      <c r="M17" s="50">
        <v>20</v>
      </c>
      <c r="N17" s="199">
        <v>69</v>
      </c>
      <c r="O17" s="80">
        <v>1</v>
      </c>
      <c r="R17" s="16"/>
      <c r="S17" s="17"/>
    </row>
    <row r="18" spans="1:19">
      <c r="A18" s="77" t="s">
        <v>734</v>
      </c>
      <c r="B18" s="77" t="s">
        <v>371</v>
      </c>
      <c r="C18" s="77" t="s">
        <v>78</v>
      </c>
      <c r="D18" s="157">
        <v>2</v>
      </c>
      <c r="E18" s="77" t="s">
        <v>904</v>
      </c>
      <c r="F18" s="43">
        <v>10</v>
      </c>
      <c r="G18" s="44">
        <v>20</v>
      </c>
      <c r="H18" s="45">
        <v>3.59</v>
      </c>
      <c r="I18" s="46">
        <v>12</v>
      </c>
      <c r="J18" s="45">
        <v>200</v>
      </c>
      <c r="K18" s="46">
        <v>17.5</v>
      </c>
      <c r="L18" s="45">
        <v>0.25</v>
      </c>
      <c r="M18" s="50">
        <v>19</v>
      </c>
      <c r="N18" s="199">
        <v>68.5</v>
      </c>
      <c r="O18" s="80">
        <v>2</v>
      </c>
      <c r="R18" s="16"/>
      <c r="S18" s="17"/>
    </row>
    <row r="19" spans="1:19">
      <c r="A19" s="77" t="s">
        <v>735</v>
      </c>
      <c r="B19" s="77" t="s">
        <v>389</v>
      </c>
      <c r="C19" s="77" t="s">
        <v>90</v>
      </c>
      <c r="D19" s="157">
        <v>3</v>
      </c>
      <c r="E19" s="77" t="s">
        <v>906</v>
      </c>
      <c r="F19" s="43">
        <v>9</v>
      </c>
      <c r="G19" s="44">
        <v>18</v>
      </c>
      <c r="H19" s="45">
        <v>4.04</v>
      </c>
      <c r="I19" s="46">
        <v>11</v>
      </c>
      <c r="J19" s="45">
        <v>200</v>
      </c>
      <c r="K19" s="46">
        <v>17.5</v>
      </c>
      <c r="L19" s="45">
        <v>0.27</v>
      </c>
      <c r="M19" s="50">
        <v>19</v>
      </c>
      <c r="N19" s="199">
        <v>65.5</v>
      </c>
      <c r="O19" s="80">
        <v>3</v>
      </c>
      <c r="R19" s="16"/>
      <c r="S19" s="17"/>
    </row>
    <row r="20" spans="1:19">
      <c r="A20" s="77" t="s">
        <v>321</v>
      </c>
      <c r="B20" s="77" t="s">
        <v>36</v>
      </c>
      <c r="C20" s="77" t="s">
        <v>90</v>
      </c>
      <c r="D20" s="157">
        <v>4</v>
      </c>
      <c r="E20" s="77" t="s">
        <v>904</v>
      </c>
      <c r="F20" s="43">
        <v>10</v>
      </c>
      <c r="G20" s="44">
        <v>20</v>
      </c>
      <c r="H20" s="45">
        <v>4.22</v>
      </c>
      <c r="I20" s="46">
        <v>10</v>
      </c>
      <c r="J20" s="45">
        <v>188</v>
      </c>
      <c r="K20" s="46">
        <v>16</v>
      </c>
      <c r="L20" s="45">
        <v>0.31</v>
      </c>
      <c r="M20" s="50">
        <v>18</v>
      </c>
      <c r="N20" s="199">
        <v>64</v>
      </c>
      <c r="O20" s="81">
        <v>4</v>
      </c>
      <c r="R20" s="16"/>
      <c r="S20" s="17"/>
    </row>
    <row r="21" spans="1:19">
      <c r="A21" s="77" t="s">
        <v>758</v>
      </c>
      <c r="B21" s="77" t="s">
        <v>102</v>
      </c>
      <c r="C21" s="77" t="s">
        <v>78</v>
      </c>
      <c r="D21" s="157">
        <v>5</v>
      </c>
      <c r="E21" s="77" t="s">
        <v>912</v>
      </c>
      <c r="F21" s="43">
        <v>8</v>
      </c>
      <c r="G21" s="44">
        <v>16</v>
      </c>
      <c r="H21" s="45">
        <v>4.13</v>
      </c>
      <c r="I21" s="46">
        <v>10</v>
      </c>
      <c r="J21" s="45">
        <v>205</v>
      </c>
      <c r="K21" s="46">
        <v>18</v>
      </c>
      <c r="L21" s="45">
        <v>0.25</v>
      </c>
      <c r="M21" s="50">
        <v>19</v>
      </c>
      <c r="N21" s="199">
        <v>63</v>
      </c>
      <c r="O21" s="81">
        <v>5</v>
      </c>
      <c r="R21" s="16"/>
      <c r="S21" s="17"/>
    </row>
    <row r="22" spans="1:19">
      <c r="A22" s="77" t="s">
        <v>955</v>
      </c>
      <c r="B22" s="77" t="s">
        <v>59</v>
      </c>
      <c r="C22" s="77" t="s">
        <v>123</v>
      </c>
      <c r="D22" s="157">
        <v>6</v>
      </c>
      <c r="E22" s="77" t="s">
        <v>912</v>
      </c>
      <c r="F22" s="43">
        <v>11</v>
      </c>
      <c r="G22" s="44">
        <v>22</v>
      </c>
      <c r="H22" s="45">
        <v>4.5</v>
      </c>
      <c r="I22" s="46">
        <v>7</v>
      </c>
      <c r="J22" s="45">
        <v>171</v>
      </c>
      <c r="K22" s="46">
        <v>14.5</v>
      </c>
      <c r="L22" s="45">
        <v>0.28999999999999998</v>
      </c>
      <c r="M22" s="50">
        <v>19</v>
      </c>
      <c r="N22" s="199">
        <v>62.5</v>
      </c>
      <c r="O22" s="81">
        <v>6</v>
      </c>
      <c r="R22" s="18"/>
      <c r="S22" s="19"/>
    </row>
    <row r="23" spans="1:19">
      <c r="A23" s="82" t="s">
        <v>956</v>
      </c>
      <c r="B23" s="82" t="s">
        <v>299</v>
      </c>
      <c r="C23" s="82" t="s">
        <v>215</v>
      </c>
      <c r="D23" s="157">
        <v>7</v>
      </c>
      <c r="E23" s="77" t="s">
        <v>906</v>
      </c>
      <c r="F23" s="43">
        <v>7</v>
      </c>
      <c r="G23" s="44">
        <v>14</v>
      </c>
      <c r="H23" s="45">
        <v>4.1399999999999997</v>
      </c>
      <c r="I23" s="46">
        <v>10</v>
      </c>
      <c r="J23" s="45">
        <v>210</v>
      </c>
      <c r="K23" s="46">
        <v>18</v>
      </c>
      <c r="L23" s="45">
        <v>0.25</v>
      </c>
      <c r="M23" s="50">
        <v>19</v>
      </c>
      <c r="N23" s="199">
        <v>61</v>
      </c>
      <c r="O23" s="81">
        <v>7</v>
      </c>
      <c r="R23" s="18"/>
      <c r="S23" s="19"/>
    </row>
    <row r="24" spans="1:19">
      <c r="A24" s="77" t="s">
        <v>101</v>
      </c>
      <c r="B24" s="77" t="s">
        <v>289</v>
      </c>
      <c r="C24" s="77" t="s">
        <v>70</v>
      </c>
      <c r="D24" s="157">
        <v>8</v>
      </c>
      <c r="E24" s="77" t="s">
        <v>903</v>
      </c>
      <c r="F24" s="43">
        <v>10</v>
      </c>
      <c r="G24" s="44">
        <v>20</v>
      </c>
      <c r="H24" s="45">
        <v>4.45</v>
      </c>
      <c r="I24" s="46">
        <v>8</v>
      </c>
      <c r="J24" s="45">
        <v>174</v>
      </c>
      <c r="K24" s="46">
        <v>14.5</v>
      </c>
      <c r="L24" s="45">
        <v>0.3</v>
      </c>
      <c r="M24" s="50">
        <v>18</v>
      </c>
      <c r="N24" s="199">
        <v>60.5</v>
      </c>
      <c r="O24" s="81">
        <v>8</v>
      </c>
      <c r="R24" s="18"/>
      <c r="S24" s="19"/>
    </row>
    <row r="25" spans="1:19">
      <c r="A25" s="77" t="s">
        <v>382</v>
      </c>
      <c r="B25" s="77" t="s">
        <v>59</v>
      </c>
      <c r="C25" s="77" t="s">
        <v>286</v>
      </c>
      <c r="D25" s="157">
        <v>9</v>
      </c>
      <c r="E25" s="77" t="s">
        <v>903</v>
      </c>
      <c r="F25" s="43">
        <v>7</v>
      </c>
      <c r="G25" s="44">
        <v>14</v>
      </c>
      <c r="H25" s="45">
        <v>4.26</v>
      </c>
      <c r="I25" s="46">
        <v>10</v>
      </c>
      <c r="J25" s="45">
        <v>197</v>
      </c>
      <c r="K25" s="46">
        <v>17</v>
      </c>
      <c r="L25" s="45">
        <v>0.26</v>
      </c>
      <c r="M25" s="50">
        <v>19</v>
      </c>
      <c r="N25" s="199">
        <v>60</v>
      </c>
      <c r="O25" s="81">
        <v>9</v>
      </c>
      <c r="R25" s="18"/>
      <c r="S25" s="19"/>
    </row>
    <row r="26" spans="1:19">
      <c r="A26" s="77" t="s">
        <v>765</v>
      </c>
      <c r="B26" s="77" t="s">
        <v>59</v>
      </c>
      <c r="C26" s="77" t="s">
        <v>41</v>
      </c>
      <c r="D26" s="157">
        <v>10</v>
      </c>
      <c r="E26" s="77" t="s">
        <v>904</v>
      </c>
      <c r="F26" s="43">
        <v>7</v>
      </c>
      <c r="G26" s="44">
        <v>14</v>
      </c>
      <c r="H26" s="45">
        <v>4.26</v>
      </c>
      <c r="I26" s="46">
        <v>10</v>
      </c>
      <c r="J26" s="45">
        <v>190</v>
      </c>
      <c r="K26" s="46">
        <v>16.5</v>
      </c>
      <c r="L26" s="45">
        <v>0.25</v>
      </c>
      <c r="M26" s="50">
        <v>19</v>
      </c>
      <c r="N26" s="199">
        <v>59.5</v>
      </c>
      <c r="O26" s="81">
        <v>10</v>
      </c>
      <c r="R26" s="18"/>
      <c r="S26" s="19"/>
    </row>
    <row r="27" spans="1:19">
      <c r="A27" s="77" t="s">
        <v>377</v>
      </c>
      <c r="B27" s="77" t="s">
        <v>291</v>
      </c>
      <c r="C27" s="77" t="s">
        <v>43</v>
      </c>
      <c r="D27" s="157">
        <v>11</v>
      </c>
      <c r="E27" s="77" t="s">
        <v>903</v>
      </c>
      <c r="F27" s="43">
        <v>11</v>
      </c>
      <c r="G27" s="44">
        <v>22</v>
      </c>
      <c r="H27" s="45"/>
      <c r="I27" s="46">
        <v>0</v>
      </c>
      <c r="J27" s="45">
        <v>192</v>
      </c>
      <c r="K27" s="46">
        <v>16.5</v>
      </c>
      <c r="L27" s="45">
        <v>0.24</v>
      </c>
      <c r="M27" s="50">
        <v>20</v>
      </c>
      <c r="N27" s="199">
        <v>58.5</v>
      </c>
      <c r="O27" s="81">
        <v>11</v>
      </c>
      <c r="R27" s="18"/>
      <c r="S27" s="19"/>
    </row>
    <row r="28" spans="1:19">
      <c r="A28" s="77" t="s">
        <v>392</v>
      </c>
      <c r="B28" s="77" t="s">
        <v>250</v>
      </c>
      <c r="C28" s="77" t="s">
        <v>161</v>
      </c>
      <c r="D28" s="157">
        <v>12</v>
      </c>
      <c r="E28" s="77" t="s">
        <v>906</v>
      </c>
      <c r="F28" s="43">
        <v>5</v>
      </c>
      <c r="G28" s="44">
        <v>10</v>
      </c>
      <c r="H28" s="45">
        <v>4.2300000000000004</v>
      </c>
      <c r="I28" s="46">
        <v>10</v>
      </c>
      <c r="J28" s="45">
        <v>203</v>
      </c>
      <c r="K28" s="46">
        <v>17.5</v>
      </c>
      <c r="L28" s="45">
        <v>0.24</v>
      </c>
      <c r="M28" s="50">
        <v>20</v>
      </c>
      <c r="N28" s="199">
        <v>57.5</v>
      </c>
      <c r="O28" s="81">
        <v>12</v>
      </c>
      <c r="R28" s="18"/>
      <c r="S28" s="19"/>
    </row>
    <row r="29" spans="1:19">
      <c r="A29" s="77" t="s">
        <v>386</v>
      </c>
      <c r="B29" s="77" t="s">
        <v>387</v>
      </c>
      <c r="C29" s="77" t="s">
        <v>329</v>
      </c>
      <c r="D29" s="157">
        <v>13</v>
      </c>
      <c r="E29" s="77" t="s">
        <v>906</v>
      </c>
      <c r="F29" s="43">
        <v>7</v>
      </c>
      <c r="G29" s="44">
        <v>14</v>
      </c>
      <c r="H29" s="45">
        <v>4.4400000000000004</v>
      </c>
      <c r="I29" s="46">
        <v>8</v>
      </c>
      <c r="J29" s="45">
        <v>171</v>
      </c>
      <c r="K29" s="46">
        <v>14.5</v>
      </c>
      <c r="L29" s="45">
        <v>0.27</v>
      </c>
      <c r="M29" s="50">
        <v>19</v>
      </c>
      <c r="N29" s="199">
        <v>55.5</v>
      </c>
      <c r="O29" s="81">
        <v>13</v>
      </c>
      <c r="R29" s="18"/>
      <c r="S29" s="19"/>
    </row>
    <row r="30" spans="1:19">
      <c r="A30" s="77" t="s">
        <v>396</v>
      </c>
      <c r="B30" s="77" t="s">
        <v>85</v>
      </c>
      <c r="C30" s="77" t="s">
        <v>90</v>
      </c>
      <c r="D30" s="157">
        <v>14</v>
      </c>
      <c r="E30" s="77" t="s">
        <v>912</v>
      </c>
      <c r="F30" s="43">
        <v>10</v>
      </c>
      <c r="G30" s="44">
        <v>20</v>
      </c>
      <c r="H30" s="45"/>
      <c r="I30" s="46">
        <v>0</v>
      </c>
      <c r="J30" s="45">
        <v>170</v>
      </c>
      <c r="K30" s="46">
        <v>14.5</v>
      </c>
      <c r="L30" s="45">
        <v>0.27</v>
      </c>
      <c r="M30" s="50">
        <v>19</v>
      </c>
      <c r="N30" s="199">
        <v>53.5</v>
      </c>
      <c r="O30" s="81">
        <v>14</v>
      </c>
      <c r="R30" s="18"/>
      <c r="S30" s="19"/>
    </row>
    <row r="31" spans="1:19">
      <c r="A31" s="77" t="s">
        <v>957</v>
      </c>
      <c r="B31" s="77" t="s">
        <v>375</v>
      </c>
      <c r="C31" s="77" t="s">
        <v>90</v>
      </c>
      <c r="D31" s="157">
        <v>15</v>
      </c>
      <c r="E31" s="77" t="s">
        <v>904</v>
      </c>
      <c r="F31" s="43">
        <v>9</v>
      </c>
      <c r="G31" s="44">
        <v>18</v>
      </c>
      <c r="H31" s="45">
        <v>6.44</v>
      </c>
      <c r="I31" s="46">
        <v>1</v>
      </c>
      <c r="J31" s="45">
        <v>160</v>
      </c>
      <c r="K31" s="46">
        <v>13.5</v>
      </c>
      <c r="L31" s="45">
        <v>0.28999999999999998</v>
      </c>
      <c r="M31" s="50">
        <v>19</v>
      </c>
      <c r="N31" s="199">
        <v>51.5</v>
      </c>
      <c r="O31" s="81">
        <v>15</v>
      </c>
      <c r="R31" s="18"/>
      <c r="S31" s="19"/>
    </row>
    <row r="32" spans="1:19">
      <c r="A32" s="77" t="s">
        <v>388</v>
      </c>
      <c r="B32" s="77" t="s">
        <v>125</v>
      </c>
      <c r="C32" s="77" t="s">
        <v>90</v>
      </c>
      <c r="D32" s="157">
        <v>16</v>
      </c>
      <c r="E32" s="77" t="s">
        <v>906</v>
      </c>
      <c r="F32" s="43">
        <v>6</v>
      </c>
      <c r="G32" s="44">
        <v>12</v>
      </c>
      <c r="H32" s="45">
        <v>4.59</v>
      </c>
      <c r="I32" s="46">
        <v>7</v>
      </c>
      <c r="J32" s="45">
        <v>170</v>
      </c>
      <c r="K32" s="46">
        <v>14.5</v>
      </c>
      <c r="L32" s="45">
        <v>0.34</v>
      </c>
      <c r="M32" s="50">
        <v>15</v>
      </c>
      <c r="N32" s="199">
        <v>48.5</v>
      </c>
      <c r="O32" s="81">
        <v>16</v>
      </c>
      <c r="R32" s="18"/>
      <c r="S32" s="19"/>
    </row>
    <row r="33" spans="1:19">
      <c r="A33" s="77" t="s">
        <v>124</v>
      </c>
      <c r="B33" s="77" t="s">
        <v>958</v>
      </c>
      <c r="C33" s="77" t="s">
        <v>90</v>
      </c>
      <c r="D33" s="157">
        <v>17</v>
      </c>
      <c r="E33" s="77" t="s">
        <v>912</v>
      </c>
      <c r="F33" s="43">
        <v>10</v>
      </c>
      <c r="G33" s="44">
        <v>20</v>
      </c>
      <c r="H33" s="45">
        <v>7.03</v>
      </c>
      <c r="I33" s="46">
        <v>1</v>
      </c>
      <c r="J33" s="45">
        <v>144</v>
      </c>
      <c r="K33" s="46">
        <v>9.5</v>
      </c>
      <c r="L33" s="45">
        <v>0.31</v>
      </c>
      <c r="M33" s="50">
        <v>18</v>
      </c>
      <c r="N33" s="199">
        <v>48.5</v>
      </c>
      <c r="O33" s="81">
        <v>17</v>
      </c>
      <c r="R33" s="18"/>
      <c r="S33" s="19"/>
    </row>
    <row r="34" spans="1:19">
      <c r="A34" s="77" t="s">
        <v>959</v>
      </c>
      <c r="B34" s="77" t="s">
        <v>960</v>
      </c>
      <c r="C34" s="77" t="s">
        <v>286</v>
      </c>
      <c r="D34" s="157">
        <v>18</v>
      </c>
      <c r="E34" s="77" t="s">
        <v>903</v>
      </c>
      <c r="F34" s="43">
        <v>10</v>
      </c>
      <c r="G34" s="44">
        <v>20</v>
      </c>
      <c r="H34" s="45">
        <v>4.53</v>
      </c>
      <c r="I34" s="46">
        <v>7</v>
      </c>
      <c r="J34" s="45">
        <v>160</v>
      </c>
      <c r="K34" s="46">
        <v>13.5</v>
      </c>
      <c r="L34" s="45">
        <v>0.44</v>
      </c>
      <c r="M34" s="50">
        <v>7</v>
      </c>
      <c r="N34" s="199">
        <v>47.5</v>
      </c>
      <c r="O34" s="81">
        <v>18</v>
      </c>
      <c r="R34" s="18"/>
      <c r="S34" s="19"/>
    </row>
    <row r="35" spans="1:19">
      <c r="A35" s="82" t="s">
        <v>961</v>
      </c>
      <c r="B35" s="82" t="s">
        <v>962</v>
      </c>
      <c r="C35" s="82" t="s">
        <v>90</v>
      </c>
      <c r="D35" s="157">
        <v>19</v>
      </c>
      <c r="E35" s="77" t="s">
        <v>912</v>
      </c>
      <c r="F35" s="43">
        <v>7</v>
      </c>
      <c r="G35" s="44">
        <v>14</v>
      </c>
      <c r="H35" s="45">
        <v>5.32</v>
      </c>
      <c r="I35" s="46">
        <v>4</v>
      </c>
      <c r="J35" s="45">
        <v>191</v>
      </c>
      <c r="K35" s="46">
        <v>16.5</v>
      </c>
      <c r="L35" s="45">
        <v>0.38</v>
      </c>
      <c r="M35" s="50">
        <v>11</v>
      </c>
      <c r="N35" s="199">
        <v>45.5</v>
      </c>
      <c r="O35" s="81">
        <v>19</v>
      </c>
      <c r="R35" s="18"/>
      <c r="S35" s="19"/>
    </row>
    <row r="36" spans="1:19">
      <c r="A36" s="77" t="s">
        <v>747</v>
      </c>
      <c r="B36" s="77" t="s">
        <v>172</v>
      </c>
      <c r="C36" s="77" t="s">
        <v>90</v>
      </c>
      <c r="D36" s="157">
        <v>20</v>
      </c>
      <c r="E36" s="77" t="s">
        <v>906</v>
      </c>
      <c r="F36" s="43">
        <v>7</v>
      </c>
      <c r="G36" s="44">
        <v>14</v>
      </c>
      <c r="H36" s="45">
        <v>5</v>
      </c>
      <c r="I36" s="46">
        <v>6</v>
      </c>
      <c r="J36" s="45">
        <v>162</v>
      </c>
      <c r="K36" s="46">
        <v>13.5</v>
      </c>
      <c r="L36" s="45">
        <v>0.38</v>
      </c>
      <c r="M36" s="50">
        <v>11</v>
      </c>
      <c r="N36" s="199">
        <v>44.5</v>
      </c>
      <c r="O36" s="81">
        <v>20</v>
      </c>
      <c r="R36" s="18"/>
      <c r="S36" s="19"/>
    </row>
    <row r="37" spans="1:19" ht="25.5">
      <c r="A37" s="77" t="s">
        <v>383</v>
      </c>
      <c r="B37" s="77" t="s">
        <v>299</v>
      </c>
      <c r="C37" s="77" t="s">
        <v>384</v>
      </c>
      <c r="D37" s="157">
        <v>21</v>
      </c>
      <c r="E37" s="77" t="s">
        <v>903</v>
      </c>
      <c r="F37" s="43">
        <v>9</v>
      </c>
      <c r="G37" s="44">
        <v>18</v>
      </c>
      <c r="H37" s="45">
        <v>4.2699999999999996</v>
      </c>
      <c r="I37" s="46">
        <v>10</v>
      </c>
      <c r="J37" s="45">
        <v>188</v>
      </c>
      <c r="K37" s="46">
        <v>16</v>
      </c>
      <c r="L37" s="45"/>
      <c r="M37" s="50">
        <v>0</v>
      </c>
      <c r="N37" s="199">
        <v>44</v>
      </c>
      <c r="O37" s="81">
        <v>21</v>
      </c>
      <c r="R37" s="18"/>
      <c r="S37" s="19"/>
    </row>
    <row r="38" spans="1:19">
      <c r="A38" s="77" t="s">
        <v>963</v>
      </c>
      <c r="B38" s="77" t="s">
        <v>958</v>
      </c>
      <c r="C38" s="77" t="s">
        <v>106</v>
      </c>
      <c r="D38" s="157">
        <v>22</v>
      </c>
      <c r="E38" s="77" t="s">
        <v>912</v>
      </c>
      <c r="F38" s="43">
        <v>3</v>
      </c>
      <c r="G38" s="44">
        <v>6</v>
      </c>
      <c r="H38" s="45">
        <v>8.02</v>
      </c>
      <c r="I38" s="46">
        <v>1</v>
      </c>
      <c r="J38" s="45">
        <v>207</v>
      </c>
      <c r="K38" s="46">
        <v>18</v>
      </c>
      <c r="L38" s="45">
        <v>0.28000000000000003</v>
      </c>
      <c r="M38" s="50">
        <v>19</v>
      </c>
      <c r="N38" s="199">
        <v>44</v>
      </c>
      <c r="O38" s="81">
        <v>22</v>
      </c>
      <c r="R38" s="20"/>
      <c r="S38" s="21"/>
    </row>
    <row r="39" spans="1:19">
      <c r="A39" s="77" t="s">
        <v>964</v>
      </c>
      <c r="B39" s="77" t="s">
        <v>332</v>
      </c>
      <c r="C39" s="77" t="s">
        <v>78</v>
      </c>
      <c r="D39" s="157">
        <v>23</v>
      </c>
      <c r="E39" s="77" t="s">
        <v>903</v>
      </c>
      <c r="F39" s="43">
        <v>9</v>
      </c>
      <c r="G39" s="44">
        <v>18</v>
      </c>
      <c r="H39" s="45">
        <v>4.46</v>
      </c>
      <c r="I39" s="46">
        <v>8</v>
      </c>
      <c r="J39" s="45">
        <v>180</v>
      </c>
      <c r="K39" s="46">
        <v>15.5</v>
      </c>
      <c r="L39" s="45"/>
      <c r="M39" s="50">
        <v>0</v>
      </c>
      <c r="N39" s="199">
        <v>41.5</v>
      </c>
      <c r="O39" s="81">
        <v>23</v>
      </c>
      <c r="R39" s="22"/>
      <c r="S39" s="19"/>
    </row>
    <row r="40" spans="1:19">
      <c r="A40" s="77" t="s">
        <v>965</v>
      </c>
      <c r="B40" s="77" t="s">
        <v>966</v>
      </c>
      <c r="C40" s="77" t="s">
        <v>967</v>
      </c>
      <c r="D40" s="157">
        <v>24</v>
      </c>
      <c r="E40" s="77" t="s">
        <v>906</v>
      </c>
      <c r="F40" s="43">
        <v>1</v>
      </c>
      <c r="G40" s="44">
        <v>2</v>
      </c>
      <c r="H40" s="45">
        <v>4.34</v>
      </c>
      <c r="I40" s="46">
        <v>9</v>
      </c>
      <c r="J40" s="45">
        <v>171</v>
      </c>
      <c r="K40" s="46">
        <v>14.5</v>
      </c>
      <c r="L40" s="45">
        <v>0.33</v>
      </c>
      <c r="M40" s="50">
        <v>16</v>
      </c>
      <c r="N40" s="199">
        <v>41.5</v>
      </c>
      <c r="O40" s="81">
        <v>24</v>
      </c>
      <c r="R40" s="22"/>
      <c r="S40" s="19"/>
    </row>
    <row r="41" spans="1:19">
      <c r="A41" s="77" t="s">
        <v>968</v>
      </c>
      <c r="B41" s="77" t="s">
        <v>69</v>
      </c>
      <c r="C41" s="77" t="s">
        <v>37</v>
      </c>
      <c r="D41" s="157">
        <v>25</v>
      </c>
      <c r="E41" s="77" t="s">
        <v>906</v>
      </c>
      <c r="F41" s="43">
        <v>5</v>
      </c>
      <c r="G41" s="44">
        <v>10</v>
      </c>
      <c r="H41" s="45">
        <v>5.35</v>
      </c>
      <c r="I41" s="46">
        <v>4</v>
      </c>
      <c r="J41" s="45">
        <v>144</v>
      </c>
      <c r="K41" s="46">
        <v>9.5</v>
      </c>
      <c r="L41" s="45">
        <v>0.32</v>
      </c>
      <c r="M41" s="50">
        <v>17</v>
      </c>
      <c r="N41" s="199">
        <v>40.5</v>
      </c>
      <c r="O41" s="81">
        <v>25</v>
      </c>
      <c r="R41" s="22"/>
      <c r="S41" s="19"/>
    </row>
    <row r="42" spans="1:19">
      <c r="A42" s="77" t="s">
        <v>969</v>
      </c>
      <c r="B42" s="77" t="s">
        <v>105</v>
      </c>
      <c r="C42" s="77" t="s">
        <v>199</v>
      </c>
      <c r="D42" s="157">
        <v>26</v>
      </c>
      <c r="E42" s="77" t="s">
        <v>906</v>
      </c>
      <c r="F42" s="43">
        <v>6</v>
      </c>
      <c r="G42" s="44">
        <v>12</v>
      </c>
      <c r="H42" s="45"/>
      <c r="I42" s="46">
        <v>0</v>
      </c>
      <c r="J42" s="45">
        <v>162</v>
      </c>
      <c r="K42" s="46">
        <v>13.5</v>
      </c>
      <c r="L42" s="45">
        <v>0.35</v>
      </c>
      <c r="M42" s="50">
        <v>14</v>
      </c>
      <c r="N42" s="199">
        <v>39.5</v>
      </c>
      <c r="O42" s="81">
        <v>26</v>
      </c>
      <c r="R42" s="22"/>
      <c r="S42" s="19"/>
    </row>
    <row r="43" spans="1:19">
      <c r="A43" s="77" t="s">
        <v>386</v>
      </c>
      <c r="B43" s="77" t="s">
        <v>85</v>
      </c>
      <c r="C43" s="77" t="s">
        <v>60</v>
      </c>
      <c r="D43" s="157">
        <v>27</v>
      </c>
      <c r="E43" s="77" t="s">
        <v>906</v>
      </c>
      <c r="F43" s="43">
        <v>5</v>
      </c>
      <c r="G43" s="44">
        <v>10</v>
      </c>
      <c r="H43" s="45">
        <v>5.41</v>
      </c>
      <c r="I43" s="46">
        <v>4</v>
      </c>
      <c r="J43" s="45">
        <v>188</v>
      </c>
      <c r="K43" s="46">
        <v>16</v>
      </c>
      <c r="L43" s="45">
        <v>0.41</v>
      </c>
      <c r="M43" s="50">
        <v>9</v>
      </c>
      <c r="N43" s="199">
        <v>39</v>
      </c>
      <c r="O43" s="81">
        <v>27</v>
      </c>
      <c r="R43" s="22"/>
      <c r="S43" s="19"/>
    </row>
    <row r="44" spans="1:19">
      <c r="A44" s="77" t="s">
        <v>970</v>
      </c>
      <c r="B44" s="77" t="s">
        <v>332</v>
      </c>
      <c r="C44" s="77" t="s">
        <v>199</v>
      </c>
      <c r="D44" s="157">
        <v>28</v>
      </c>
      <c r="E44" s="77" t="s">
        <v>906</v>
      </c>
      <c r="F44" s="43">
        <v>5</v>
      </c>
      <c r="G44" s="44">
        <v>10</v>
      </c>
      <c r="H44" s="45">
        <v>5.43</v>
      </c>
      <c r="I44" s="46">
        <v>4</v>
      </c>
      <c r="J44" s="45">
        <v>150</v>
      </c>
      <c r="K44" s="46">
        <v>11</v>
      </c>
      <c r="L44" s="45">
        <v>0.35</v>
      </c>
      <c r="M44" s="50">
        <v>14</v>
      </c>
      <c r="N44" s="199">
        <v>39</v>
      </c>
      <c r="O44" s="81">
        <v>28</v>
      </c>
      <c r="R44" s="22"/>
      <c r="S44" s="19"/>
    </row>
    <row r="45" spans="1:19">
      <c r="A45" s="77" t="s">
        <v>971</v>
      </c>
      <c r="B45" s="77" t="s">
        <v>370</v>
      </c>
      <c r="C45" s="77" t="s">
        <v>43</v>
      </c>
      <c r="D45" s="157">
        <v>29</v>
      </c>
      <c r="E45" s="77" t="s">
        <v>912</v>
      </c>
      <c r="F45" s="43">
        <v>10</v>
      </c>
      <c r="G45" s="44">
        <v>20</v>
      </c>
      <c r="H45" s="45">
        <v>8.02</v>
      </c>
      <c r="I45" s="46">
        <v>1</v>
      </c>
      <c r="J45" s="45">
        <v>170</v>
      </c>
      <c r="K45" s="46">
        <v>14.5</v>
      </c>
      <c r="L45" s="45">
        <v>0.49</v>
      </c>
      <c r="M45" s="50">
        <v>3</v>
      </c>
      <c r="N45" s="199">
        <v>38.5</v>
      </c>
      <c r="O45" s="81">
        <v>29</v>
      </c>
      <c r="R45" s="22"/>
      <c r="S45" s="19"/>
    </row>
    <row r="46" spans="1:19">
      <c r="A46" s="77" t="s">
        <v>96</v>
      </c>
      <c r="B46" s="77" t="s">
        <v>972</v>
      </c>
      <c r="C46" s="77" t="s">
        <v>199</v>
      </c>
      <c r="D46" s="157">
        <v>30</v>
      </c>
      <c r="E46" s="77" t="s">
        <v>903</v>
      </c>
      <c r="F46" s="43">
        <v>12</v>
      </c>
      <c r="G46" s="44">
        <v>24</v>
      </c>
      <c r="H46" s="45"/>
      <c r="I46" s="46">
        <v>0</v>
      </c>
      <c r="J46" s="45">
        <v>168</v>
      </c>
      <c r="K46" s="46">
        <v>14</v>
      </c>
      <c r="L46" s="45"/>
      <c r="M46" s="50">
        <v>0</v>
      </c>
      <c r="N46" s="199">
        <v>38</v>
      </c>
      <c r="O46" s="81">
        <v>30</v>
      </c>
      <c r="R46" s="22"/>
      <c r="S46" s="19"/>
    </row>
    <row r="47" spans="1:19">
      <c r="A47" s="77" t="s">
        <v>973</v>
      </c>
      <c r="B47" s="77" t="s">
        <v>172</v>
      </c>
      <c r="C47" s="77" t="s">
        <v>63</v>
      </c>
      <c r="D47" s="157">
        <v>31</v>
      </c>
      <c r="E47" s="77" t="s">
        <v>906</v>
      </c>
      <c r="F47" s="43">
        <v>5</v>
      </c>
      <c r="G47" s="44">
        <v>10</v>
      </c>
      <c r="H47" s="45">
        <v>5.41</v>
      </c>
      <c r="I47" s="46">
        <v>4</v>
      </c>
      <c r="J47" s="45">
        <v>147</v>
      </c>
      <c r="K47" s="46">
        <v>10</v>
      </c>
      <c r="L47" s="45">
        <v>0.35</v>
      </c>
      <c r="M47" s="50">
        <v>14</v>
      </c>
      <c r="N47" s="199">
        <v>38</v>
      </c>
      <c r="O47" s="81">
        <v>31</v>
      </c>
      <c r="R47" s="22"/>
      <c r="S47" s="19"/>
    </row>
    <row r="48" spans="1:19">
      <c r="A48" s="77" t="s">
        <v>380</v>
      </c>
      <c r="B48" s="77" t="s">
        <v>291</v>
      </c>
      <c r="C48" s="77" t="s">
        <v>196</v>
      </c>
      <c r="D48" s="157">
        <v>32</v>
      </c>
      <c r="E48" s="77" t="s">
        <v>903</v>
      </c>
      <c r="F48" s="43">
        <v>8</v>
      </c>
      <c r="G48" s="44">
        <v>16</v>
      </c>
      <c r="H48" s="45">
        <v>5.09</v>
      </c>
      <c r="I48" s="46">
        <v>6</v>
      </c>
      <c r="J48" s="45">
        <v>184</v>
      </c>
      <c r="K48" s="46">
        <v>15.5</v>
      </c>
      <c r="L48" s="45"/>
      <c r="M48" s="50">
        <v>0</v>
      </c>
      <c r="N48" s="199">
        <v>37.5</v>
      </c>
      <c r="O48" s="81">
        <v>32</v>
      </c>
      <c r="R48" s="22"/>
      <c r="S48" s="19"/>
    </row>
    <row r="49" spans="1:19">
      <c r="A49" s="77" t="s">
        <v>974</v>
      </c>
      <c r="B49" s="77" t="s">
        <v>178</v>
      </c>
      <c r="C49" s="77" t="s">
        <v>975</v>
      </c>
      <c r="D49" s="157">
        <v>33</v>
      </c>
      <c r="E49" s="77" t="s">
        <v>912</v>
      </c>
      <c r="F49" s="43">
        <v>7</v>
      </c>
      <c r="G49" s="44">
        <v>14</v>
      </c>
      <c r="H49" s="45">
        <v>5.55</v>
      </c>
      <c r="I49" s="46">
        <v>3</v>
      </c>
      <c r="J49" s="45">
        <v>155</v>
      </c>
      <c r="K49" s="46">
        <v>12</v>
      </c>
      <c r="L49" s="45">
        <v>0.45</v>
      </c>
      <c r="M49" s="50">
        <v>7</v>
      </c>
      <c r="N49" s="199">
        <v>36</v>
      </c>
      <c r="O49" s="81">
        <v>33</v>
      </c>
      <c r="R49" s="22"/>
      <c r="S49" s="19"/>
    </row>
    <row r="50" spans="1:19">
      <c r="A50" s="77" t="s">
        <v>976</v>
      </c>
      <c r="B50" s="77" t="s">
        <v>370</v>
      </c>
      <c r="C50" s="77" t="s">
        <v>287</v>
      </c>
      <c r="D50" s="157">
        <v>34</v>
      </c>
      <c r="E50" s="77" t="s">
        <v>904</v>
      </c>
      <c r="F50" s="43"/>
      <c r="G50" s="44">
        <v>0</v>
      </c>
      <c r="H50" s="45">
        <v>5.0199999999999996</v>
      </c>
      <c r="I50" s="46">
        <v>6</v>
      </c>
      <c r="J50" s="45">
        <v>162</v>
      </c>
      <c r="K50" s="46">
        <v>13.5</v>
      </c>
      <c r="L50" s="45">
        <v>0.33</v>
      </c>
      <c r="M50" s="50">
        <v>16</v>
      </c>
      <c r="N50" s="199">
        <v>35.5</v>
      </c>
      <c r="O50" s="81">
        <v>34</v>
      </c>
      <c r="R50" s="22"/>
      <c r="S50" s="19"/>
    </row>
    <row r="51" spans="1:19">
      <c r="A51" s="77" t="s">
        <v>977</v>
      </c>
      <c r="B51" s="77" t="s">
        <v>45</v>
      </c>
      <c r="C51" s="77" t="s">
        <v>41</v>
      </c>
      <c r="D51" s="157">
        <v>35</v>
      </c>
      <c r="E51" s="77" t="s">
        <v>904</v>
      </c>
      <c r="F51" s="43">
        <v>9</v>
      </c>
      <c r="G51" s="44">
        <v>18</v>
      </c>
      <c r="H51" s="45">
        <v>6.08</v>
      </c>
      <c r="I51" s="46">
        <v>2</v>
      </c>
      <c r="J51" s="45">
        <v>180</v>
      </c>
      <c r="K51" s="46">
        <v>15.5</v>
      </c>
      <c r="L51" s="45"/>
      <c r="M51" s="50">
        <v>0</v>
      </c>
      <c r="N51" s="199">
        <v>35.5</v>
      </c>
      <c r="O51" s="81">
        <v>35</v>
      </c>
      <c r="R51" s="22"/>
      <c r="S51" s="19"/>
    </row>
    <row r="52" spans="1:19">
      <c r="A52" s="77" t="s">
        <v>978</v>
      </c>
      <c r="B52" s="77" t="s">
        <v>379</v>
      </c>
      <c r="C52" s="77" t="s">
        <v>60</v>
      </c>
      <c r="D52" s="157">
        <v>36</v>
      </c>
      <c r="E52" s="77" t="s">
        <v>906</v>
      </c>
      <c r="F52" s="43">
        <v>6</v>
      </c>
      <c r="G52" s="44">
        <v>12</v>
      </c>
      <c r="H52" s="45">
        <v>5.15</v>
      </c>
      <c r="I52" s="46">
        <v>5</v>
      </c>
      <c r="J52" s="45">
        <v>140</v>
      </c>
      <c r="K52" s="46">
        <v>8.5</v>
      </c>
      <c r="L52" s="45">
        <v>0.39</v>
      </c>
      <c r="M52" s="50">
        <v>10</v>
      </c>
      <c r="N52" s="199">
        <v>35.5</v>
      </c>
      <c r="O52" s="81">
        <v>36</v>
      </c>
      <c r="R52" s="22"/>
      <c r="S52" s="19"/>
    </row>
    <row r="53" spans="1:19">
      <c r="A53" s="77" t="s">
        <v>979</v>
      </c>
      <c r="B53" s="77" t="s">
        <v>172</v>
      </c>
      <c r="C53" s="77" t="s">
        <v>70</v>
      </c>
      <c r="D53" s="157">
        <v>37</v>
      </c>
      <c r="E53" s="77" t="s">
        <v>903</v>
      </c>
      <c r="F53" s="43">
        <v>12</v>
      </c>
      <c r="G53" s="44">
        <v>24</v>
      </c>
      <c r="H53" s="45"/>
      <c r="I53" s="46">
        <v>0</v>
      </c>
      <c r="J53" s="45">
        <v>150</v>
      </c>
      <c r="K53" s="46">
        <v>11</v>
      </c>
      <c r="L53" s="45"/>
      <c r="M53" s="50">
        <v>0</v>
      </c>
      <c r="N53" s="199">
        <v>35</v>
      </c>
      <c r="O53" s="81">
        <v>37</v>
      </c>
      <c r="R53" s="22"/>
      <c r="S53" s="19"/>
    </row>
    <row r="54" spans="1:19">
      <c r="A54" s="77" t="s">
        <v>980</v>
      </c>
      <c r="B54" s="77" t="s">
        <v>75</v>
      </c>
      <c r="C54" s="77" t="s">
        <v>199</v>
      </c>
      <c r="D54" s="157">
        <v>38</v>
      </c>
      <c r="E54" s="77" t="s">
        <v>906</v>
      </c>
      <c r="F54" s="43">
        <v>5</v>
      </c>
      <c r="G54" s="44">
        <v>10</v>
      </c>
      <c r="H54" s="45">
        <v>6.52</v>
      </c>
      <c r="I54" s="46">
        <v>1</v>
      </c>
      <c r="J54" s="45">
        <v>150</v>
      </c>
      <c r="K54" s="46">
        <v>11</v>
      </c>
      <c r="L54" s="45">
        <v>0.36</v>
      </c>
      <c r="M54" s="50">
        <v>13</v>
      </c>
      <c r="N54" s="199">
        <v>35</v>
      </c>
      <c r="O54" s="81">
        <v>38</v>
      </c>
      <c r="R54" s="19"/>
      <c r="S54" s="19"/>
    </row>
    <row r="55" spans="1:19">
      <c r="A55" s="77" t="s">
        <v>394</v>
      </c>
      <c r="B55" s="77" t="s">
        <v>981</v>
      </c>
      <c r="C55" s="77" t="s">
        <v>395</v>
      </c>
      <c r="D55" s="157">
        <v>39</v>
      </c>
      <c r="E55" s="77" t="s">
        <v>912</v>
      </c>
      <c r="F55" s="43">
        <v>8</v>
      </c>
      <c r="G55" s="44">
        <v>16</v>
      </c>
      <c r="H55" s="45"/>
      <c r="I55" s="46">
        <v>0</v>
      </c>
      <c r="J55" s="45"/>
      <c r="K55" s="46">
        <v>0</v>
      </c>
      <c r="L55" s="45">
        <v>0.28999999999999998</v>
      </c>
      <c r="M55" s="50">
        <v>19</v>
      </c>
      <c r="N55" s="199">
        <v>35</v>
      </c>
      <c r="O55" s="81">
        <v>39</v>
      </c>
      <c r="R55" s="19"/>
      <c r="S55" s="19"/>
    </row>
    <row r="56" spans="1:19">
      <c r="A56" s="77" t="s">
        <v>982</v>
      </c>
      <c r="B56" s="77" t="s">
        <v>206</v>
      </c>
      <c r="C56" s="77" t="s">
        <v>60</v>
      </c>
      <c r="D56" s="157">
        <v>40</v>
      </c>
      <c r="E56" s="77" t="s">
        <v>903</v>
      </c>
      <c r="F56" s="43">
        <v>6</v>
      </c>
      <c r="G56" s="44">
        <v>12</v>
      </c>
      <c r="H56" s="45">
        <v>4.45</v>
      </c>
      <c r="I56" s="46">
        <v>8</v>
      </c>
      <c r="J56" s="45">
        <v>170</v>
      </c>
      <c r="K56" s="46">
        <v>14.5</v>
      </c>
      <c r="L56" s="45"/>
      <c r="M56" s="50">
        <v>0</v>
      </c>
      <c r="N56" s="199">
        <v>34.5</v>
      </c>
      <c r="O56" s="81">
        <v>40</v>
      </c>
      <c r="R56" s="19"/>
      <c r="S56" s="19"/>
    </row>
    <row r="57" spans="1:19">
      <c r="A57" s="77" t="s">
        <v>381</v>
      </c>
      <c r="B57" s="77" t="s">
        <v>150</v>
      </c>
      <c r="C57" s="77" t="s">
        <v>49</v>
      </c>
      <c r="D57" s="157">
        <v>41</v>
      </c>
      <c r="E57" s="77" t="s">
        <v>903</v>
      </c>
      <c r="F57" s="43">
        <v>8</v>
      </c>
      <c r="G57" s="44">
        <v>16</v>
      </c>
      <c r="H57" s="45">
        <v>5.34</v>
      </c>
      <c r="I57" s="46">
        <v>4</v>
      </c>
      <c r="J57" s="45">
        <v>168</v>
      </c>
      <c r="K57" s="46">
        <v>14</v>
      </c>
      <c r="L57" s="45"/>
      <c r="M57" s="50">
        <v>0</v>
      </c>
      <c r="N57" s="199">
        <v>34</v>
      </c>
      <c r="O57" s="81">
        <v>41</v>
      </c>
      <c r="R57" s="19"/>
      <c r="S57" s="19"/>
    </row>
    <row r="58" spans="1:19">
      <c r="A58" s="77" t="s">
        <v>124</v>
      </c>
      <c r="B58" s="77" t="s">
        <v>172</v>
      </c>
      <c r="C58" s="77" t="s">
        <v>90</v>
      </c>
      <c r="D58" s="157">
        <v>42</v>
      </c>
      <c r="E58" s="77" t="s">
        <v>912</v>
      </c>
      <c r="F58" s="43">
        <v>9</v>
      </c>
      <c r="G58" s="44">
        <v>18</v>
      </c>
      <c r="H58" s="45">
        <v>6.07</v>
      </c>
      <c r="I58" s="46">
        <v>2</v>
      </c>
      <c r="J58" s="45">
        <v>140</v>
      </c>
      <c r="K58" s="46">
        <v>8.5</v>
      </c>
      <c r="L58" s="45">
        <v>0.47</v>
      </c>
      <c r="M58" s="50">
        <v>5</v>
      </c>
      <c r="N58" s="199">
        <v>33.5</v>
      </c>
      <c r="O58" s="81">
        <v>42</v>
      </c>
      <c r="R58" s="19"/>
      <c r="S58" s="19"/>
    </row>
    <row r="59" spans="1:19">
      <c r="A59" s="77" t="s">
        <v>983</v>
      </c>
      <c r="B59" s="77" t="s">
        <v>45</v>
      </c>
      <c r="C59" s="77" t="s">
        <v>123</v>
      </c>
      <c r="D59" s="157">
        <v>43</v>
      </c>
      <c r="E59" s="77" t="s">
        <v>904</v>
      </c>
      <c r="F59" s="43">
        <v>8</v>
      </c>
      <c r="G59" s="44">
        <v>16</v>
      </c>
      <c r="H59" s="45">
        <v>5.37</v>
      </c>
      <c r="I59" s="46">
        <v>4</v>
      </c>
      <c r="J59" s="45">
        <v>157</v>
      </c>
      <c r="K59" s="46">
        <v>12.5</v>
      </c>
      <c r="L59" s="45">
        <v>0.19</v>
      </c>
      <c r="M59" s="50">
        <v>0</v>
      </c>
      <c r="N59" s="199">
        <v>32.5</v>
      </c>
      <c r="O59" s="81">
        <v>43</v>
      </c>
      <c r="R59" s="19"/>
      <c r="S59" s="19"/>
    </row>
    <row r="60" spans="1:19">
      <c r="A60" s="77" t="s">
        <v>385</v>
      </c>
      <c r="B60" s="77" t="s">
        <v>83</v>
      </c>
      <c r="C60" s="77" t="s">
        <v>41</v>
      </c>
      <c r="D60" s="157">
        <v>44</v>
      </c>
      <c r="E60" s="77" t="s">
        <v>906</v>
      </c>
      <c r="F60" s="43"/>
      <c r="G60" s="44">
        <v>0</v>
      </c>
      <c r="H60" s="45">
        <v>5.59</v>
      </c>
      <c r="I60" s="46">
        <v>3</v>
      </c>
      <c r="J60" s="45">
        <v>160</v>
      </c>
      <c r="K60" s="46">
        <v>13.5</v>
      </c>
      <c r="L60" s="45">
        <v>0.33</v>
      </c>
      <c r="M60" s="50">
        <v>16</v>
      </c>
      <c r="N60" s="199">
        <v>32.5</v>
      </c>
      <c r="O60" s="81">
        <v>44</v>
      </c>
      <c r="R60" s="19"/>
      <c r="S60" s="19"/>
    </row>
    <row r="61" spans="1:19">
      <c r="A61" s="77" t="s">
        <v>372</v>
      </c>
      <c r="B61" s="77" t="s">
        <v>62</v>
      </c>
      <c r="C61" s="77" t="s">
        <v>60</v>
      </c>
      <c r="D61" s="157">
        <v>45</v>
      </c>
      <c r="E61" s="77" t="s">
        <v>904</v>
      </c>
      <c r="F61" s="43">
        <v>7</v>
      </c>
      <c r="G61" s="44">
        <v>14</v>
      </c>
      <c r="H61" s="45">
        <v>7.25</v>
      </c>
      <c r="I61" s="46">
        <v>1</v>
      </c>
      <c r="J61" s="45">
        <v>166</v>
      </c>
      <c r="K61" s="46">
        <v>14</v>
      </c>
      <c r="L61" s="45">
        <v>0.49</v>
      </c>
      <c r="M61" s="50">
        <v>3</v>
      </c>
      <c r="N61" s="199">
        <v>32</v>
      </c>
      <c r="O61" s="81">
        <v>45</v>
      </c>
      <c r="R61" s="19"/>
      <c r="S61" s="19"/>
    </row>
    <row r="62" spans="1:19">
      <c r="A62" s="77" t="s">
        <v>376</v>
      </c>
      <c r="B62" s="77" t="s">
        <v>40</v>
      </c>
      <c r="C62" s="77" t="s">
        <v>152</v>
      </c>
      <c r="D62" s="157">
        <v>46</v>
      </c>
      <c r="E62" s="77" t="s">
        <v>904</v>
      </c>
      <c r="F62" s="43">
        <v>9</v>
      </c>
      <c r="G62" s="44">
        <v>18</v>
      </c>
      <c r="H62" s="45">
        <v>5.55</v>
      </c>
      <c r="I62" s="46">
        <v>3</v>
      </c>
      <c r="J62" s="45">
        <v>150</v>
      </c>
      <c r="K62" s="46">
        <v>11</v>
      </c>
      <c r="L62" s="45"/>
      <c r="M62" s="50">
        <v>0</v>
      </c>
      <c r="N62" s="199">
        <v>32</v>
      </c>
      <c r="O62" s="81">
        <v>46</v>
      </c>
      <c r="R62" s="19"/>
      <c r="S62" s="19"/>
    </row>
    <row r="63" spans="1:19">
      <c r="A63" s="77" t="s">
        <v>393</v>
      </c>
      <c r="B63" s="77" t="s">
        <v>59</v>
      </c>
      <c r="C63" s="77" t="s">
        <v>41</v>
      </c>
      <c r="D63" s="157">
        <v>47</v>
      </c>
      <c r="E63" s="77" t="s">
        <v>906</v>
      </c>
      <c r="F63" s="43">
        <v>5</v>
      </c>
      <c r="G63" s="44">
        <v>10</v>
      </c>
      <c r="H63" s="45">
        <v>7</v>
      </c>
      <c r="I63" s="46">
        <v>1</v>
      </c>
      <c r="J63" s="45">
        <v>140</v>
      </c>
      <c r="K63" s="46">
        <v>8.5</v>
      </c>
      <c r="L63" s="45">
        <v>0.37</v>
      </c>
      <c r="M63" s="50">
        <v>12</v>
      </c>
      <c r="N63" s="199">
        <v>31.5</v>
      </c>
      <c r="O63" s="81">
        <v>47</v>
      </c>
      <c r="R63" s="19"/>
      <c r="S63" s="19"/>
    </row>
    <row r="64" spans="1:19">
      <c r="A64" s="77" t="s">
        <v>984</v>
      </c>
      <c r="B64" s="77" t="s">
        <v>306</v>
      </c>
      <c r="C64" s="77" t="s">
        <v>60</v>
      </c>
      <c r="D64" s="157">
        <v>48</v>
      </c>
      <c r="E64" s="77" t="s">
        <v>912</v>
      </c>
      <c r="F64" s="43">
        <v>6</v>
      </c>
      <c r="G64" s="44">
        <v>12</v>
      </c>
      <c r="H64" s="45">
        <v>7.03</v>
      </c>
      <c r="I64" s="46">
        <v>1</v>
      </c>
      <c r="J64" s="45">
        <v>221</v>
      </c>
      <c r="K64" s="46">
        <v>18.5</v>
      </c>
      <c r="L64" s="45"/>
      <c r="M64" s="50">
        <v>0</v>
      </c>
      <c r="N64" s="199">
        <v>31.5</v>
      </c>
      <c r="O64" s="81">
        <v>48</v>
      </c>
      <c r="R64" s="19"/>
      <c r="S64" s="19"/>
    </row>
    <row r="65" spans="1:19">
      <c r="A65" s="77" t="s">
        <v>400</v>
      </c>
      <c r="B65" s="77" t="s">
        <v>401</v>
      </c>
      <c r="C65" s="77" t="s">
        <v>239</v>
      </c>
      <c r="D65" s="157">
        <v>49</v>
      </c>
      <c r="E65" s="77" t="s">
        <v>912</v>
      </c>
      <c r="F65" s="43">
        <v>6</v>
      </c>
      <c r="G65" s="44">
        <v>12</v>
      </c>
      <c r="H65" s="45">
        <v>9.4</v>
      </c>
      <c r="I65" s="46">
        <v>1</v>
      </c>
      <c r="J65" s="45"/>
      <c r="K65" s="46">
        <v>0</v>
      </c>
      <c r="L65" s="45">
        <v>0.3</v>
      </c>
      <c r="M65" s="50">
        <v>18</v>
      </c>
      <c r="N65" s="199">
        <v>31</v>
      </c>
      <c r="O65" s="81">
        <v>49</v>
      </c>
      <c r="R65" s="19"/>
      <c r="S65" s="19"/>
    </row>
    <row r="66" spans="1:19">
      <c r="A66" s="77" t="s">
        <v>373</v>
      </c>
      <c r="B66" s="77" t="s">
        <v>374</v>
      </c>
      <c r="C66" s="77" t="s">
        <v>307</v>
      </c>
      <c r="D66" s="157">
        <v>50</v>
      </c>
      <c r="E66" s="77" t="s">
        <v>904</v>
      </c>
      <c r="F66" s="43">
        <v>7</v>
      </c>
      <c r="G66" s="44">
        <v>14</v>
      </c>
      <c r="H66" s="45">
        <v>7.11</v>
      </c>
      <c r="I66" s="46">
        <v>1</v>
      </c>
      <c r="J66" s="45">
        <v>173</v>
      </c>
      <c r="K66" s="46">
        <v>14.5</v>
      </c>
      <c r="L66" s="45"/>
      <c r="M66" s="50">
        <v>0</v>
      </c>
      <c r="N66" s="199">
        <v>29.5</v>
      </c>
      <c r="O66" s="81">
        <v>50</v>
      </c>
      <c r="R66" s="19"/>
      <c r="S66" s="19"/>
    </row>
    <row r="67" spans="1:19">
      <c r="A67" s="77" t="s">
        <v>378</v>
      </c>
      <c r="B67" s="77" t="s">
        <v>306</v>
      </c>
      <c r="C67" s="77" t="s">
        <v>199</v>
      </c>
      <c r="D67" s="157">
        <v>51</v>
      </c>
      <c r="E67" s="77" t="s">
        <v>903</v>
      </c>
      <c r="F67" s="43">
        <v>7</v>
      </c>
      <c r="G67" s="44">
        <v>14</v>
      </c>
      <c r="H67" s="45"/>
      <c r="I67" s="46">
        <v>0</v>
      </c>
      <c r="J67" s="45">
        <v>175</v>
      </c>
      <c r="K67" s="46">
        <v>15</v>
      </c>
      <c r="L67" s="45"/>
      <c r="M67" s="50">
        <v>0</v>
      </c>
      <c r="N67" s="199">
        <v>29</v>
      </c>
      <c r="O67" s="81">
        <v>51</v>
      </c>
      <c r="R67" s="19"/>
      <c r="S67" s="19"/>
    </row>
    <row r="68" spans="1:19">
      <c r="A68" s="77" t="s">
        <v>985</v>
      </c>
      <c r="B68" s="77" t="s">
        <v>332</v>
      </c>
      <c r="C68" s="77" t="s">
        <v>126</v>
      </c>
      <c r="D68" s="157">
        <v>52</v>
      </c>
      <c r="E68" s="77" t="s">
        <v>903</v>
      </c>
      <c r="F68" s="43">
        <v>11</v>
      </c>
      <c r="G68" s="44">
        <v>22</v>
      </c>
      <c r="H68" s="45">
        <v>4.53</v>
      </c>
      <c r="I68" s="46">
        <v>7</v>
      </c>
      <c r="J68" s="45"/>
      <c r="K68" s="46">
        <v>0</v>
      </c>
      <c r="L68" s="45"/>
      <c r="M68" s="50">
        <v>0</v>
      </c>
      <c r="N68" s="199">
        <v>29</v>
      </c>
      <c r="O68" s="81">
        <v>52</v>
      </c>
      <c r="R68" s="19"/>
      <c r="S68" s="19"/>
    </row>
    <row r="69" spans="1:19">
      <c r="A69" s="77" t="s">
        <v>986</v>
      </c>
      <c r="B69" s="77" t="s">
        <v>42</v>
      </c>
      <c r="C69" s="77" t="s">
        <v>41</v>
      </c>
      <c r="D69" s="157">
        <v>53</v>
      </c>
      <c r="E69" s="77" t="s">
        <v>903</v>
      </c>
      <c r="F69" s="43">
        <v>8</v>
      </c>
      <c r="G69" s="44">
        <v>16</v>
      </c>
      <c r="H69" s="45">
        <v>6</v>
      </c>
      <c r="I69" s="46">
        <v>2</v>
      </c>
      <c r="J69" s="45">
        <v>150</v>
      </c>
      <c r="K69" s="46">
        <v>11</v>
      </c>
      <c r="L69" s="45"/>
      <c r="M69" s="50">
        <v>0</v>
      </c>
      <c r="N69" s="199">
        <v>29</v>
      </c>
      <c r="O69" s="81">
        <v>53</v>
      </c>
      <c r="R69" s="19"/>
      <c r="S69" s="19"/>
    </row>
    <row r="70" spans="1:19">
      <c r="A70" s="77" t="s">
        <v>987</v>
      </c>
      <c r="B70" s="77" t="s">
        <v>42</v>
      </c>
      <c r="C70" s="77" t="s">
        <v>106</v>
      </c>
      <c r="D70" s="157">
        <v>54</v>
      </c>
      <c r="E70" s="77" t="s">
        <v>904</v>
      </c>
      <c r="F70" s="43"/>
      <c r="G70" s="44">
        <v>0</v>
      </c>
      <c r="H70" s="45">
        <v>4.12</v>
      </c>
      <c r="I70" s="46">
        <v>10</v>
      </c>
      <c r="J70" s="45">
        <v>202</v>
      </c>
      <c r="K70" s="46">
        <v>17.5</v>
      </c>
      <c r="L70" s="45"/>
      <c r="M70" s="50">
        <v>0</v>
      </c>
      <c r="N70" s="199">
        <v>27.5</v>
      </c>
      <c r="O70" s="81">
        <v>54</v>
      </c>
      <c r="R70" s="19"/>
      <c r="S70" s="19"/>
    </row>
    <row r="71" spans="1:19">
      <c r="A71" s="77" t="s">
        <v>988</v>
      </c>
      <c r="B71" s="77" t="s">
        <v>85</v>
      </c>
      <c r="C71" s="77" t="s">
        <v>70</v>
      </c>
      <c r="D71" s="157">
        <v>55</v>
      </c>
      <c r="E71" s="77" t="s">
        <v>904</v>
      </c>
      <c r="F71" s="43">
        <v>5</v>
      </c>
      <c r="G71" s="44">
        <v>10</v>
      </c>
      <c r="H71" s="45">
        <v>5.22</v>
      </c>
      <c r="I71" s="46">
        <v>5</v>
      </c>
      <c r="J71" s="45">
        <v>155</v>
      </c>
      <c r="K71" s="46">
        <v>12</v>
      </c>
      <c r="L71" s="45"/>
      <c r="M71" s="50">
        <v>0</v>
      </c>
      <c r="N71" s="199">
        <v>27</v>
      </c>
      <c r="O71" s="81">
        <v>55</v>
      </c>
      <c r="R71" s="21"/>
      <c r="S71" s="21"/>
    </row>
    <row r="72" spans="1:19">
      <c r="A72" s="77" t="s">
        <v>989</v>
      </c>
      <c r="B72" s="77" t="s">
        <v>102</v>
      </c>
      <c r="C72" s="77" t="s">
        <v>70</v>
      </c>
      <c r="D72" s="157">
        <v>56</v>
      </c>
      <c r="E72" s="77" t="s">
        <v>906</v>
      </c>
      <c r="F72" s="43"/>
      <c r="G72" s="44">
        <v>0</v>
      </c>
      <c r="H72" s="45">
        <v>5.15</v>
      </c>
      <c r="I72" s="46">
        <v>5</v>
      </c>
      <c r="J72" s="45">
        <v>143</v>
      </c>
      <c r="K72" s="46">
        <v>9</v>
      </c>
      <c r="L72" s="45">
        <v>0.36</v>
      </c>
      <c r="M72" s="50">
        <v>13</v>
      </c>
      <c r="N72" s="199">
        <v>27</v>
      </c>
      <c r="O72" s="81">
        <v>56</v>
      </c>
      <c r="R72" s="23"/>
      <c r="S72" s="24"/>
    </row>
    <row r="73" spans="1:19">
      <c r="A73" s="77" t="s">
        <v>397</v>
      </c>
      <c r="B73" s="77" t="s">
        <v>102</v>
      </c>
      <c r="C73" s="77" t="s">
        <v>37</v>
      </c>
      <c r="D73" s="157">
        <v>57</v>
      </c>
      <c r="E73" s="77" t="s">
        <v>912</v>
      </c>
      <c r="F73" s="43">
        <v>8</v>
      </c>
      <c r="G73" s="44">
        <v>16</v>
      </c>
      <c r="H73" s="45">
        <v>9.4</v>
      </c>
      <c r="I73" s="46">
        <v>1</v>
      </c>
      <c r="J73" s="45">
        <v>134</v>
      </c>
      <c r="K73" s="46">
        <v>7</v>
      </c>
      <c r="L73" s="45">
        <v>0.52</v>
      </c>
      <c r="M73" s="50">
        <v>1</v>
      </c>
      <c r="N73" s="199">
        <v>25</v>
      </c>
      <c r="O73" s="81">
        <v>57</v>
      </c>
      <c r="R73" s="23"/>
      <c r="S73" s="24"/>
    </row>
    <row r="74" spans="1:19">
      <c r="A74" s="77" t="s">
        <v>990</v>
      </c>
      <c r="B74" s="77" t="s">
        <v>97</v>
      </c>
      <c r="C74" s="77" t="s">
        <v>92</v>
      </c>
      <c r="D74" s="157">
        <v>58</v>
      </c>
      <c r="E74" s="77" t="s">
        <v>912</v>
      </c>
      <c r="F74" s="43">
        <v>6</v>
      </c>
      <c r="G74" s="44">
        <v>12</v>
      </c>
      <c r="H74" s="45">
        <v>8.2799999999999994</v>
      </c>
      <c r="I74" s="46">
        <v>1</v>
      </c>
      <c r="J74" s="45"/>
      <c r="K74" s="46">
        <v>0</v>
      </c>
      <c r="L74" s="45">
        <v>0.37</v>
      </c>
      <c r="M74" s="50">
        <v>12</v>
      </c>
      <c r="N74" s="199">
        <v>25</v>
      </c>
      <c r="O74" s="81">
        <v>58</v>
      </c>
      <c r="R74" s="25"/>
      <c r="S74" s="26"/>
    </row>
    <row r="75" spans="1:19">
      <c r="A75" s="77" t="s">
        <v>207</v>
      </c>
      <c r="B75" s="77" t="s">
        <v>69</v>
      </c>
      <c r="C75" s="77" t="s">
        <v>43</v>
      </c>
      <c r="D75" s="157">
        <v>59</v>
      </c>
      <c r="E75" s="77" t="s">
        <v>906</v>
      </c>
      <c r="F75" s="43"/>
      <c r="G75" s="44">
        <v>0</v>
      </c>
      <c r="H75" s="45">
        <v>6.26</v>
      </c>
      <c r="I75" s="46">
        <v>2</v>
      </c>
      <c r="J75" s="45">
        <v>153</v>
      </c>
      <c r="K75" s="46">
        <v>11.5</v>
      </c>
      <c r="L75" s="45">
        <v>0.48</v>
      </c>
      <c r="M75" s="50">
        <v>4</v>
      </c>
      <c r="N75" s="199">
        <v>17.5</v>
      </c>
      <c r="O75" s="81">
        <v>59</v>
      </c>
      <c r="R75" s="23"/>
      <c r="S75" s="24"/>
    </row>
    <row r="76" spans="1:19">
      <c r="A76" s="77" t="s">
        <v>390</v>
      </c>
      <c r="B76" s="77" t="s">
        <v>328</v>
      </c>
      <c r="C76" s="77" t="s">
        <v>391</v>
      </c>
      <c r="D76" s="157">
        <v>60</v>
      </c>
      <c r="E76" s="77" t="s">
        <v>906</v>
      </c>
      <c r="F76" s="43"/>
      <c r="G76" s="44">
        <v>0</v>
      </c>
      <c r="H76" s="45">
        <v>6.3</v>
      </c>
      <c r="I76" s="46">
        <v>1</v>
      </c>
      <c r="J76" s="45">
        <v>162</v>
      </c>
      <c r="K76" s="46">
        <v>13.5</v>
      </c>
      <c r="L76" s="45">
        <v>0.52</v>
      </c>
      <c r="M76" s="50">
        <v>1</v>
      </c>
      <c r="N76" s="199">
        <v>15.5</v>
      </c>
      <c r="O76" s="81">
        <v>60</v>
      </c>
      <c r="R76" s="23"/>
      <c r="S76" s="24"/>
    </row>
    <row r="77" spans="1:19">
      <c r="A77" s="77" t="s">
        <v>321</v>
      </c>
      <c r="B77" s="77" t="s">
        <v>379</v>
      </c>
      <c r="C77" s="77" t="s">
        <v>991</v>
      </c>
      <c r="D77" s="157">
        <v>61</v>
      </c>
      <c r="E77" s="77" t="s">
        <v>903</v>
      </c>
      <c r="F77" s="43"/>
      <c r="G77" s="44">
        <v>0</v>
      </c>
      <c r="H77" s="45">
        <v>6</v>
      </c>
      <c r="I77" s="46">
        <v>2</v>
      </c>
      <c r="J77" s="45">
        <v>150</v>
      </c>
      <c r="K77" s="46">
        <v>11</v>
      </c>
      <c r="L77" s="45"/>
      <c r="M77" s="50">
        <v>0</v>
      </c>
      <c r="N77" s="199">
        <v>13</v>
      </c>
      <c r="O77" s="81">
        <v>61</v>
      </c>
      <c r="R77" s="23"/>
      <c r="S77" s="24"/>
    </row>
    <row r="78" spans="1:19">
      <c r="A78" s="77" t="s">
        <v>398</v>
      </c>
      <c r="B78" s="77" t="s">
        <v>399</v>
      </c>
      <c r="C78" s="77" t="s">
        <v>90</v>
      </c>
      <c r="D78" s="157">
        <v>62</v>
      </c>
      <c r="E78" s="77" t="s">
        <v>912</v>
      </c>
      <c r="F78" s="43">
        <v>4</v>
      </c>
      <c r="G78" s="44">
        <v>8</v>
      </c>
      <c r="H78" s="45">
        <v>7.3</v>
      </c>
      <c r="I78" s="46">
        <v>1</v>
      </c>
      <c r="J78" s="45"/>
      <c r="K78" s="46">
        <v>0</v>
      </c>
      <c r="L78" s="45">
        <v>0.48</v>
      </c>
      <c r="M78" s="50">
        <v>4</v>
      </c>
      <c r="N78" s="199">
        <v>13</v>
      </c>
      <c r="O78" s="81">
        <v>62</v>
      </c>
      <c r="R78" s="23"/>
      <c r="S78" s="24"/>
    </row>
    <row r="79" spans="1:19">
      <c r="A79" s="77" t="s">
        <v>502</v>
      </c>
      <c r="B79" s="77" t="s">
        <v>102</v>
      </c>
      <c r="C79" s="77" t="s">
        <v>37</v>
      </c>
      <c r="D79" s="157">
        <v>63</v>
      </c>
      <c r="E79" s="77" t="s">
        <v>903</v>
      </c>
      <c r="F79" s="43"/>
      <c r="G79" s="44">
        <v>0</v>
      </c>
      <c r="H79" s="45"/>
      <c r="I79" s="46">
        <v>0</v>
      </c>
      <c r="J79" s="45"/>
      <c r="K79" s="46">
        <v>0</v>
      </c>
      <c r="L79" s="45"/>
      <c r="M79" s="50">
        <v>0</v>
      </c>
      <c r="N79" s="199">
        <v>0</v>
      </c>
      <c r="O79" s="47"/>
      <c r="R79" s="23"/>
      <c r="S79" s="24"/>
    </row>
    <row r="80" spans="1:19">
      <c r="A80" s="190" t="s">
        <v>573</v>
      </c>
      <c r="B80" s="190"/>
      <c r="C80" s="191"/>
      <c r="D80" s="191">
        <f>COUNT(D17:D79)</f>
        <v>63</v>
      </c>
      <c r="E80" s="191">
        <f t="shared" ref="E80:O80" si="0">COUNT(E17:E79)</f>
        <v>0</v>
      </c>
      <c r="F80" s="191">
        <f t="shared" si="0"/>
        <v>55</v>
      </c>
      <c r="G80" s="191">
        <f t="shared" si="0"/>
        <v>63</v>
      </c>
      <c r="H80" s="191">
        <f t="shared" si="0"/>
        <v>55</v>
      </c>
      <c r="I80" s="191">
        <f t="shared" si="0"/>
        <v>63</v>
      </c>
      <c r="J80" s="191">
        <f t="shared" si="0"/>
        <v>57</v>
      </c>
      <c r="K80" s="191">
        <f t="shared" si="0"/>
        <v>63</v>
      </c>
      <c r="L80" s="191">
        <f t="shared" si="0"/>
        <v>45</v>
      </c>
      <c r="M80" s="191">
        <f t="shared" si="0"/>
        <v>63</v>
      </c>
      <c r="N80" s="191">
        <f t="shared" si="0"/>
        <v>63</v>
      </c>
      <c r="O80" s="193">
        <f t="shared" si="0"/>
        <v>62</v>
      </c>
      <c r="P80" s="201"/>
      <c r="Q80" s="201"/>
      <c r="R80" s="16"/>
      <c r="S80" s="27"/>
    </row>
    <row r="81" spans="1:19">
      <c r="A81" s="192" t="s">
        <v>574</v>
      </c>
      <c r="B81" s="192"/>
      <c r="C81" s="193"/>
      <c r="D81" s="193"/>
      <c r="E81" s="193"/>
      <c r="F81" s="193">
        <f>AVERAGE(F17:F79)</f>
        <v>7.581818181818182</v>
      </c>
      <c r="G81" s="193">
        <f t="shared" ref="G81:O81" si="1">AVERAGE(G17:G79)</f>
        <v>13.238095238095237</v>
      </c>
      <c r="H81" s="193">
        <f t="shared" si="1"/>
        <v>5.5640000000000009</v>
      </c>
      <c r="I81" s="193">
        <f t="shared" si="1"/>
        <v>4.3968253968253972</v>
      </c>
      <c r="J81" s="193">
        <f t="shared" si="1"/>
        <v>170.38596491228071</v>
      </c>
      <c r="K81" s="193">
        <f t="shared" si="1"/>
        <v>12.476190476190476</v>
      </c>
      <c r="L81" s="193">
        <f t="shared" si="1"/>
        <v>0.34244444444444438</v>
      </c>
      <c r="M81" s="193">
        <f t="shared" si="1"/>
        <v>9.6507936507936503</v>
      </c>
      <c r="N81" s="193">
        <f t="shared" si="1"/>
        <v>39.761904761904759</v>
      </c>
      <c r="O81" s="193">
        <f t="shared" si="1"/>
        <v>31.5</v>
      </c>
      <c r="P81" s="201"/>
      <c r="R81" s="16"/>
      <c r="S81" s="17"/>
    </row>
    <row r="82" spans="1:19">
      <c r="A82" s="192"/>
      <c r="B82" s="192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200"/>
      <c r="P82" s="201">
        <f>COUNT(O17:O79)/D80*100</f>
        <v>98.412698412698404</v>
      </c>
      <c r="Q82" s="173" t="s">
        <v>575</v>
      </c>
      <c r="R82" s="16"/>
      <c r="S82" s="17"/>
    </row>
    <row r="83" spans="1:19">
      <c r="E83" s="247" t="s">
        <v>14</v>
      </c>
      <c r="F83" s="248"/>
      <c r="G83" s="248"/>
      <c r="H83" s="248"/>
      <c r="I83" s="248"/>
      <c r="J83" s="248"/>
      <c r="K83" s="248"/>
      <c r="L83" s="287" t="s">
        <v>1061</v>
      </c>
      <c r="M83" s="288"/>
      <c r="N83" s="288"/>
      <c r="R83" s="16"/>
      <c r="S83" s="17"/>
    </row>
    <row r="84" spans="1:19">
      <c r="E84" s="247" t="s">
        <v>15</v>
      </c>
      <c r="F84" s="248"/>
      <c r="G84" s="248"/>
      <c r="H84" s="248"/>
      <c r="I84" s="248"/>
      <c r="J84" s="248"/>
      <c r="K84" s="248"/>
      <c r="L84" s="289" t="s">
        <v>1062</v>
      </c>
      <c r="M84" s="288"/>
      <c r="N84" s="288"/>
      <c r="R84" s="16"/>
      <c r="S84" s="17"/>
    </row>
    <row r="85" spans="1:19">
      <c r="L85" s="289" t="s">
        <v>1063</v>
      </c>
      <c r="M85" s="288"/>
      <c r="N85" s="288"/>
      <c r="R85" s="16"/>
      <c r="S85" s="17"/>
    </row>
    <row r="86" spans="1:19">
      <c r="R86" s="16"/>
      <c r="S86" s="17"/>
    </row>
    <row r="87" spans="1:19">
      <c r="R87" s="16"/>
      <c r="S87" s="17"/>
    </row>
    <row r="88" spans="1:19">
      <c r="R88" s="16"/>
      <c r="S88" s="17"/>
    </row>
    <row r="89" spans="1:19">
      <c r="R89" s="16"/>
      <c r="S89" s="17"/>
    </row>
    <row r="90" spans="1:19">
      <c r="R90" s="16"/>
      <c r="S90" s="17"/>
    </row>
    <row r="91" spans="1:19">
      <c r="R91" s="16"/>
      <c r="S91" s="17"/>
    </row>
    <row r="92" spans="1:19">
      <c r="R92" s="18"/>
      <c r="S92" s="19"/>
    </row>
    <row r="93" spans="1:19">
      <c r="R93" s="18"/>
      <c r="S93" s="19"/>
    </row>
    <row r="94" spans="1:19">
      <c r="R94" s="18"/>
      <c r="S94" s="19"/>
    </row>
    <row r="95" spans="1:19">
      <c r="R95" s="18"/>
      <c r="S95" s="19"/>
    </row>
    <row r="96" spans="1:19">
      <c r="R96" s="18"/>
      <c r="S96" s="19"/>
    </row>
    <row r="97" spans="18:19">
      <c r="R97" s="18"/>
      <c r="S97" s="19"/>
    </row>
    <row r="98" spans="18:19">
      <c r="R98" s="18"/>
      <c r="S98" s="19"/>
    </row>
    <row r="99" spans="18:19">
      <c r="R99" s="18"/>
      <c r="S99" s="19"/>
    </row>
    <row r="100" spans="18:19">
      <c r="R100" s="18"/>
      <c r="S100" s="19"/>
    </row>
    <row r="101" spans="18:19">
      <c r="R101" s="18"/>
      <c r="S101" s="19"/>
    </row>
    <row r="102" spans="18:19">
      <c r="R102" s="18"/>
      <c r="S102" s="19"/>
    </row>
    <row r="103" spans="18:19">
      <c r="R103" s="22"/>
      <c r="S103" s="19"/>
    </row>
    <row r="104" spans="18:19">
      <c r="R104" s="22"/>
      <c r="S104" s="19"/>
    </row>
    <row r="105" spans="18:19">
      <c r="R105" s="22"/>
      <c r="S105" s="19"/>
    </row>
    <row r="106" spans="18:19">
      <c r="R106" s="22"/>
      <c r="S106" s="19"/>
    </row>
    <row r="107" spans="18:19">
      <c r="R107" s="22"/>
      <c r="S107" s="19"/>
    </row>
    <row r="108" spans="18:19">
      <c r="R108" s="22"/>
      <c r="S108" s="19"/>
    </row>
    <row r="109" spans="18:19">
      <c r="R109" s="22"/>
      <c r="S109" s="19"/>
    </row>
    <row r="110" spans="18:19">
      <c r="R110" s="22"/>
      <c r="S110" s="19"/>
    </row>
    <row r="111" spans="18:19">
      <c r="R111" s="22"/>
      <c r="S111" s="19"/>
    </row>
    <row r="112" spans="18:19">
      <c r="R112" s="28"/>
      <c r="S112" s="21"/>
    </row>
    <row r="113" spans="18:19">
      <c r="R113" s="19"/>
      <c r="S113" s="19"/>
    </row>
    <row r="114" spans="18:19">
      <c r="R114" s="19"/>
      <c r="S114" s="19"/>
    </row>
    <row r="115" spans="18:19">
      <c r="R115" s="19"/>
      <c r="S115" s="19"/>
    </row>
    <row r="116" spans="18:19">
      <c r="R116" s="19"/>
      <c r="S116" s="19"/>
    </row>
    <row r="117" spans="18:19">
      <c r="R117" s="19"/>
      <c r="S117" s="19"/>
    </row>
    <row r="118" spans="18:19">
      <c r="R118" s="19"/>
      <c r="S118" s="19"/>
    </row>
    <row r="119" spans="18:19">
      <c r="R119" s="19"/>
      <c r="S119" s="19"/>
    </row>
    <row r="120" spans="18:19">
      <c r="R120" s="19"/>
      <c r="S120" s="19"/>
    </row>
    <row r="121" spans="18:19">
      <c r="R121" s="19"/>
      <c r="S121" s="19"/>
    </row>
    <row r="122" spans="18:19">
      <c r="R122" s="22"/>
      <c r="S122" s="19"/>
    </row>
    <row r="123" spans="18:19">
      <c r="R123" s="23"/>
      <c r="S123" s="24"/>
    </row>
    <row r="124" spans="18:19">
      <c r="R124" s="23"/>
      <c r="S124" s="24"/>
    </row>
    <row r="125" spans="18:19">
      <c r="R125" s="23"/>
      <c r="S125" s="24"/>
    </row>
    <row r="126" spans="18:19">
      <c r="R126" s="23"/>
      <c r="S126" s="24"/>
    </row>
    <row r="127" spans="18:19">
      <c r="R127" s="23"/>
      <c r="S127" s="24"/>
    </row>
    <row r="128" spans="18:19">
      <c r="R128" s="25"/>
      <c r="S128" s="26"/>
    </row>
    <row r="129" spans="18:19">
      <c r="R129" s="25"/>
      <c r="S129" s="26"/>
    </row>
    <row r="130" spans="18:19">
      <c r="R130" s="23"/>
      <c r="S130" s="24"/>
    </row>
    <row r="131" spans="18:19">
      <c r="R131" s="23"/>
      <c r="S131" s="24"/>
    </row>
    <row r="132" spans="18:19">
      <c r="R132" s="23"/>
      <c r="S132" s="24"/>
    </row>
    <row r="133" spans="18:19">
      <c r="R133" s="23"/>
      <c r="S133" s="24"/>
    </row>
    <row r="134" spans="18:19">
      <c r="R134" s="23"/>
      <c r="S134" s="24"/>
    </row>
    <row r="135" spans="18:19">
      <c r="R135" s="23"/>
      <c r="S135" s="24"/>
    </row>
    <row r="136" spans="18:19">
      <c r="R136" s="23"/>
      <c r="S136" s="24"/>
    </row>
    <row r="137" spans="18:19">
      <c r="R137" s="23"/>
      <c r="S137" s="24"/>
    </row>
    <row r="138" spans="18:19">
      <c r="R138" s="23"/>
      <c r="S138" s="24"/>
    </row>
    <row r="139" spans="18:19">
      <c r="R139" s="23"/>
      <c r="S139" s="24"/>
    </row>
    <row r="140" spans="18:19">
      <c r="R140" s="23"/>
      <c r="S140" s="24"/>
    </row>
    <row r="141" spans="18:19">
      <c r="R141" s="25"/>
      <c r="S141" s="26"/>
    </row>
  </sheetData>
  <mergeCells count="43">
    <mergeCell ref="L83:N83"/>
    <mergeCell ref="L84:N84"/>
    <mergeCell ref="L85:N85"/>
    <mergeCell ref="E83:K83"/>
    <mergeCell ref="E84:K84"/>
    <mergeCell ref="D6:K6"/>
    <mergeCell ref="E11:E16"/>
    <mergeCell ref="F11:G12"/>
    <mergeCell ref="H12:I12"/>
    <mergeCell ref="A11:C16"/>
    <mergeCell ref="D11:D16"/>
    <mergeCell ref="A2:H2"/>
    <mergeCell ref="I2:L2"/>
    <mergeCell ref="F4:I4"/>
    <mergeCell ref="J4:K4"/>
    <mergeCell ref="A6:C6"/>
    <mergeCell ref="A8:C8"/>
    <mergeCell ref="A7:C7"/>
    <mergeCell ref="D7:K7"/>
    <mergeCell ref="A1:P1"/>
    <mergeCell ref="L6:P6"/>
    <mergeCell ref="L7:P7"/>
    <mergeCell ref="A9:D9"/>
    <mergeCell ref="E9:L9"/>
    <mergeCell ref="A10:H10"/>
    <mergeCell ref="J12:K12"/>
    <mergeCell ref="L12:M12"/>
    <mergeCell ref="N12:N13"/>
    <mergeCell ref="O12:O16"/>
    <mergeCell ref="F13:G13"/>
    <mergeCell ref="H13:I13"/>
    <mergeCell ref="J13:K14"/>
    <mergeCell ref="L13:M13"/>
    <mergeCell ref="H14:I14"/>
    <mergeCell ref="L14:M14"/>
    <mergeCell ref="L15:L16"/>
    <mergeCell ref="M15:M16"/>
    <mergeCell ref="F15:F16"/>
    <mergeCell ref="G15:G16"/>
    <mergeCell ref="H15:H16"/>
    <mergeCell ref="I15:I16"/>
    <mergeCell ref="J15:J16"/>
    <mergeCell ref="K15:K16"/>
  </mergeCells>
  <pageMargins left="0.31" right="0.35" top="0.75" bottom="0.75" header="0.3" footer="0.3"/>
  <pageSetup paperSize="9" scale="81" orientation="landscape" verticalDpi="0" r:id="rId1"/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84"/>
  <sheetViews>
    <sheetView view="pageLayout" topLeftCell="A57" zoomScaleNormal="100" workbookViewId="0">
      <selection activeCell="C78" sqref="C78:L80"/>
    </sheetView>
  </sheetViews>
  <sheetFormatPr defaultRowHeight="12.75"/>
  <cols>
    <col min="1" max="1" width="14.28515625" customWidth="1"/>
    <col min="2" max="2" width="14.42578125" customWidth="1"/>
    <col min="3" max="3" width="20.28515625" customWidth="1"/>
    <col min="4" max="4" width="7.85546875" customWidth="1"/>
    <col min="6" max="6" width="7" customWidth="1"/>
    <col min="7" max="7" width="6.5703125" customWidth="1"/>
    <col min="8" max="11" width="6.28515625" customWidth="1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  <c r="P2" s="15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P3" s="15"/>
    </row>
    <row r="4" spans="1:19" ht="15.75">
      <c r="A4" s="2"/>
      <c r="B4" s="2"/>
      <c r="C4" s="2"/>
      <c r="D4" s="2"/>
      <c r="E4" s="2"/>
      <c r="F4" s="258" t="s">
        <v>33</v>
      </c>
      <c r="G4" s="258"/>
      <c r="H4" s="258"/>
      <c r="I4" s="258"/>
      <c r="J4" s="259" t="s">
        <v>9</v>
      </c>
      <c r="K4" s="259"/>
      <c r="L4" s="4"/>
      <c r="P4" s="15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P5" s="1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9" ht="15.75">
      <c r="A8" s="253" t="s">
        <v>12</v>
      </c>
      <c r="B8" s="253"/>
      <c r="C8" s="253"/>
      <c r="D8" s="163" t="s">
        <v>895</v>
      </c>
      <c r="E8" s="163"/>
      <c r="F8" s="163"/>
      <c r="G8" s="163"/>
      <c r="H8" s="163"/>
      <c r="I8" s="163"/>
      <c r="J8" s="163"/>
      <c r="K8" s="163"/>
      <c r="L8" s="163"/>
      <c r="P8" s="15"/>
    </row>
    <row r="9" spans="1:19" ht="15.75">
      <c r="A9" s="255" t="s">
        <v>13</v>
      </c>
      <c r="B9" s="255"/>
      <c r="C9" s="255"/>
      <c r="D9" s="255"/>
      <c r="E9" s="254"/>
      <c r="F9" s="254"/>
      <c r="G9" s="254"/>
      <c r="H9" s="254"/>
      <c r="I9" s="254"/>
      <c r="J9" s="254"/>
      <c r="K9" s="254"/>
      <c r="L9" s="254"/>
      <c r="P9" s="15"/>
    </row>
    <row r="10" spans="1:19" ht="15.75">
      <c r="A10" s="262"/>
      <c r="B10" s="262"/>
      <c r="C10" s="262"/>
      <c r="D10" s="262"/>
      <c r="E10" s="262"/>
      <c r="F10" s="262"/>
      <c r="G10" s="262"/>
      <c r="H10" s="262"/>
      <c r="I10" s="6"/>
      <c r="J10" s="6"/>
      <c r="K10" s="6"/>
      <c r="L10" s="3"/>
      <c r="P10" s="15"/>
    </row>
    <row r="11" spans="1:19" ht="15.75" customHeight="1">
      <c r="A11" s="249" t="s">
        <v>799</v>
      </c>
      <c r="B11" s="249"/>
      <c r="C11" s="249"/>
      <c r="D11" s="263" t="s">
        <v>3</v>
      </c>
      <c r="E11" s="250" t="s">
        <v>9</v>
      </c>
      <c r="F11" s="240" t="s">
        <v>800</v>
      </c>
      <c r="G11" s="241"/>
      <c r="H11" s="222" t="s">
        <v>801</v>
      </c>
      <c r="I11" s="226"/>
      <c r="J11" s="227"/>
      <c r="K11" s="196"/>
      <c r="L11" s="196"/>
      <c r="M11" s="196"/>
      <c r="N11" s="196"/>
      <c r="O11" s="196"/>
      <c r="P11" s="196"/>
      <c r="Q11" s="196"/>
      <c r="R11" s="196"/>
      <c r="S11" s="195"/>
    </row>
    <row r="12" spans="1:19" ht="12.75" customHeight="1">
      <c r="A12" s="249"/>
      <c r="B12" s="249"/>
      <c r="C12" s="249"/>
      <c r="D12" s="264"/>
      <c r="E12" s="251"/>
      <c r="F12" s="242"/>
      <c r="G12" s="243"/>
      <c r="H12" s="233" t="s">
        <v>803</v>
      </c>
      <c r="I12" s="233"/>
      <c r="J12" s="233" t="s">
        <v>804</v>
      </c>
      <c r="K12" s="233"/>
      <c r="L12" s="233" t="s">
        <v>805</v>
      </c>
      <c r="M12" s="233"/>
      <c r="N12" s="233" t="s">
        <v>807</v>
      </c>
      <c r="O12" s="233" t="s">
        <v>808</v>
      </c>
    </row>
    <row r="13" spans="1:19" ht="12.75" customHeight="1">
      <c r="A13" s="249"/>
      <c r="B13" s="249"/>
      <c r="C13" s="249"/>
      <c r="D13" s="264"/>
      <c r="E13" s="251"/>
      <c r="F13" s="233" t="s">
        <v>802</v>
      </c>
      <c r="G13" s="233"/>
      <c r="H13" s="233" t="s">
        <v>1055</v>
      </c>
      <c r="I13" s="233"/>
      <c r="J13" s="235" t="s">
        <v>641</v>
      </c>
      <c r="K13" s="236"/>
      <c r="L13" s="233" t="s">
        <v>712</v>
      </c>
      <c r="M13" s="233"/>
      <c r="N13" s="233"/>
      <c r="O13" s="233"/>
    </row>
    <row r="14" spans="1:19" ht="12.75" customHeight="1">
      <c r="A14" s="249"/>
      <c r="B14" s="249"/>
      <c r="C14" s="249"/>
      <c r="D14" s="264"/>
      <c r="E14" s="251"/>
      <c r="F14" s="164"/>
      <c r="G14" s="165"/>
      <c r="H14" s="233"/>
      <c r="I14" s="233"/>
      <c r="J14" s="237"/>
      <c r="K14" s="238"/>
      <c r="L14" s="233" t="s">
        <v>812</v>
      </c>
      <c r="M14" s="233"/>
      <c r="N14" s="166"/>
      <c r="O14" s="233"/>
    </row>
    <row r="15" spans="1:19" ht="12.75" customHeight="1">
      <c r="A15" s="249"/>
      <c r="B15" s="249"/>
      <c r="C15" s="249"/>
      <c r="D15" s="264"/>
      <c r="E15" s="251"/>
      <c r="F15" s="234" t="s">
        <v>813</v>
      </c>
      <c r="G15" s="233" t="s">
        <v>814</v>
      </c>
      <c r="H15" s="231" t="s">
        <v>817</v>
      </c>
      <c r="I15" s="233" t="s">
        <v>814</v>
      </c>
      <c r="J15" s="231" t="s">
        <v>816</v>
      </c>
      <c r="K15" s="233" t="s">
        <v>814</v>
      </c>
      <c r="L15" s="231" t="s">
        <v>817</v>
      </c>
      <c r="M15" s="233" t="s">
        <v>814</v>
      </c>
      <c r="N15" s="166"/>
      <c r="O15" s="233"/>
    </row>
    <row r="16" spans="1:19">
      <c r="A16" s="249"/>
      <c r="B16" s="249"/>
      <c r="C16" s="249"/>
      <c r="D16" s="265"/>
      <c r="E16" s="252"/>
      <c r="F16" s="234"/>
      <c r="G16" s="233"/>
      <c r="H16" s="232"/>
      <c r="I16" s="233"/>
      <c r="J16" s="232"/>
      <c r="K16" s="233"/>
      <c r="L16" s="232"/>
      <c r="M16" s="233"/>
      <c r="N16" s="166"/>
      <c r="O16" s="233"/>
    </row>
    <row r="17" spans="1:15">
      <c r="A17" s="266" t="s">
        <v>954</v>
      </c>
      <c r="B17" s="266"/>
      <c r="C17" s="266"/>
      <c r="D17" s="197"/>
      <c r="E17" s="197">
        <v>7</v>
      </c>
      <c r="F17" s="197"/>
      <c r="G17" s="197"/>
      <c r="H17" s="197"/>
      <c r="I17" s="197"/>
      <c r="J17" s="197"/>
      <c r="K17" s="197"/>
      <c r="L17" s="197"/>
      <c r="M17" s="198"/>
      <c r="N17" s="197"/>
      <c r="O17" s="197"/>
    </row>
    <row r="18" spans="1:15">
      <c r="A18" s="77" t="s">
        <v>731</v>
      </c>
      <c r="B18" s="77" t="s">
        <v>357</v>
      </c>
      <c r="C18" s="77" t="s">
        <v>358</v>
      </c>
      <c r="D18" s="157">
        <v>1</v>
      </c>
      <c r="E18" s="77" t="s">
        <v>903</v>
      </c>
      <c r="F18" s="36">
        <v>8</v>
      </c>
      <c r="G18" s="37">
        <v>16</v>
      </c>
      <c r="H18" s="39">
        <v>4.42</v>
      </c>
      <c r="I18" s="38">
        <v>8</v>
      </c>
      <c r="J18" s="39">
        <v>178</v>
      </c>
      <c r="K18" s="38">
        <v>15</v>
      </c>
      <c r="L18" s="39">
        <v>0.28000000000000003</v>
      </c>
      <c r="M18" s="194">
        <v>19</v>
      </c>
      <c r="N18" s="169">
        <v>58</v>
      </c>
      <c r="O18" s="169">
        <v>1</v>
      </c>
    </row>
    <row r="19" spans="1:15">
      <c r="A19" s="77" t="s">
        <v>127</v>
      </c>
      <c r="B19" s="77" t="s">
        <v>72</v>
      </c>
      <c r="C19" s="77" t="s">
        <v>51</v>
      </c>
      <c r="D19" s="157">
        <v>2</v>
      </c>
      <c r="E19" s="77" t="s">
        <v>904</v>
      </c>
      <c r="F19" s="36">
        <v>8</v>
      </c>
      <c r="G19" s="37">
        <v>16</v>
      </c>
      <c r="H19" s="39">
        <v>4.45</v>
      </c>
      <c r="I19" s="38">
        <v>8</v>
      </c>
      <c r="J19" s="39">
        <v>174</v>
      </c>
      <c r="K19" s="38">
        <v>14.5</v>
      </c>
      <c r="L19" s="39">
        <v>0.35</v>
      </c>
      <c r="M19" s="194">
        <v>14</v>
      </c>
      <c r="N19" s="169">
        <v>52.5</v>
      </c>
      <c r="O19" s="169">
        <v>2</v>
      </c>
    </row>
    <row r="20" spans="1:15">
      <c r="A20" s="77" t="s">
        <v>732</v>
      </c>
      <c r="B20" s="77" t="s">
        <v>80</v>
      </c>
      <c r="C20" s="77" t="s">
        <v>49</v>
      </c>
      <c r="D20" s="157">
        <v>3</v>
      </c>
      <c r="E20" s="77" t="s">
        <v>903</v>
      </c>
      <c r="F20" s="36">
        <v>8</v>
      </c>
      <c r="G20" s="37">
        <v>16</v>
      </c>
      <c r="H20" s="39">
        <v>5.4</v>
      </c>
      <c r="I20" s="38">
        <v>4</v>
      </c>
      <c r="J20" s="39">
        <v>165</v>
      </c>
      <c r="K20" s="38">
        <v>14</v>
      </c>
      <c r="L20" s="39">
        <v>0.35</v>
      </c>
      <c r="M20" s="194">
        <v>14</v>
      </c>
      <c r="N20" s="169">
        <v>48</v>
      </c>
      <c r="O20" s="169">
        <v>3</v>
      </c>
    </row>
    <row r="21" spans="1:15">
      <c r="A21" s="77" t="s">
        <v>905</v>
      </c>
      <c r="B21" s="77" t="s">
        <v>232</v>
      </c>
      <c r="C21" s="77" t="s">
        <v>54</v>
      </c>
      <c r="D21" s="157">
        <v>4</v>
      </c>
      <c r="E21" s="77" t="s">
        <v>904</v>
      </c>
      <c r="F21" s="36">
        <v>9</v>
      </c>
      <c r="G21" s="37">
        <v>18</v>
      </c>
      <c r="H21" s="39"/>
      <c r="I21" s="38">
        <v>0</v>
      </c>
      <c r="J21" s="39">
        <v>180</v>
      </c>
      <c r="K21" s="38">
        <v>15.5</v>
      </c>
      <c r="L21" s="39">
        <v>0.36</v>
      </c>
      <c r="M21" s="194">
        <v>13</v>
      </c>
      <c r="N21" s="169">
        <v>46.5</v>
      </c>
      <c r="O21" s="35">
        <v>4</v>
      </c>
    </row>
    <row r="22" spans="1:15">
      <c r="A22" s="77" t="s">
        <v>117</v>
      </c>
      <c r="B22" s="77" t="s">
        <v>150</v>
      </c>
      <c r="C22" s="77" t="s">
        <v>49</v>
      </c>
      <c r="D22" s="157">
        <v>5</v>
      </c>
      <c r="E22" s="77" t="s">
        <v>904</v>
      </c>
      <c r="F22" s="36">
        <v>8</v>
      </c>
      <c r="G22" s="37">
        <v>16</v>
      </c>
      <c r="H22" s="39">
        <v>4.5199999999999996</v>
      </c>
      <c r="I22" s="38">
        <v>7</v>
      </c>
      <c r="J22" s="39">
        <v>163</v>
      </c>
      <c r="K22" s="38">
        <v>13.5</v>
      </c>
      <c r="L22" s="39">
        <v>0.4</v>
      </c>
      <c r="M22" s="194">
        <v>9</v>
      </c>
      <c r="N22" s="169">
        <v>45.5</v>
      </c>
      <c r="O22" s="35">
        <v>5</v>
      </c>
    </row>
    <row r="23" spans="1:15">
      <c r="A23" s="77" t="s">
        <v>143</v>
      </c>
      <c r="B23" s="77" t="s">
        <v>832</v>
      </c>
      <c r="C23" s="77" t="s">
        <v>49</v>
      </c>
      <c r="D23" s="157">
        <v>6</v>
      </c>
      <c r="E23" s="77" t="s">
        <v>906</v>
      </c>
      <c r="F23" s="36">
        <v>8</v>
      </c>
      <c r="G23" s="37">
        <v>16</v>
      </c>
      <c r="H23" s="39">
        <v>5.17</v>
      </c>
      <c r="I23" s="38">
        <v>5</v>
      </c>
      <c r="J23" s="39">
        <v>145</v>
      </c>
      <c r="K23" s="38">
        <v>9.5</v>
      </c>
      <c r="L23" s="39">
        <v>0.35</v>
      </c>
      <c r="M23" s="194">
        <v>14</v>
      </c>
      <c r="N23" s="169">
        <v>44.5</v>
      </c>
      <c r="O23" s="35">
        <v>6</v>
      </c>
    </row>
    <row r="24" spans="1:15">
      <c r="A24" s="77" t="s">
        <v>907</v>
      </c>
      <c r="B24" s="77" t="s">
        <v>204</v>
      </c>
      <c r="C24" s="77" t="s">
        <v>112</v>
      </c>
      <c r="D24" s="157">
        <v>7</v>
      </c>
      <c r="E24" s="77" t="s">
        <v>906</v>
      </c>
      <c r="F24" s="36">
        <v>5</v>
      </c>
      <c r="G24" s="37">
        <v>10</v>
      </c>
      <c r="H24" s="39">
        <v>5.4</v>
      </c>
      <c r="I24" s="38">
        <v>4</v>
      </c>
      <c r="J24" s="39">
        <v>181</v>
      </c>
      <c r="K24" s="38">
        <v>15.5</v>
      </c>
      <c r="L24" s="39">
        <v>0.36</v>
      </c>
      <c r="M24" s="194">
        <v>13</v>
      </c>
      <c r="N24" s="169">
        <v>42.5</v>
      </c>
      <c r="O24" s="35">
        <v>7</v>
      </c>
    </row>
    <row r="25" spans="1:15">
      <c r="A25" s="77" t="s">
        <v>908</v>
      </c>
      <c r="B25" s="77" t="s">
        <v>226</v>
      </c>
      <c r="C25" s="77" t="s">
        <v>361</v>
      </c>
      <c r="D25" s="157">
        <v>8</v>
      </c>
      <c r="E25" s="77" t="s">
        <v>906</v>
      </c>
      <c r="F25" s="36"/>
      <c r="G25" s="37">
        <v>0</v>
      </c>
      <c r="H25" s="39">
        <v>4.55</v>
      </c>
      <c r="I25" s="38">
        <v>7</v>
      </c>
      <c r="J25" s="39">
        <v>162</v>
      </c>
      <c r="K25" s="38">
        <v>13.5</v>
      </c>
      <c r="L25" s="39">
        <v>0.28999999999999998</v>
      </c>
      <c r="M25" s="194">
        <v>19</v>
      </c>
      <c r="N25" s="169">
        <v>39.5</v>
      </c>
      <c r="O25" s="35">
        <v>8</v>
      </c>
    </row>
    <row r="26" spans="1:15">
      <c r="A26" s="77" t="s">
        <v>909</v>
      </c>
      <c r="B26" s="77" t="s">
        <v>53</v>
      </c>
      <c r="C26" s="77" t="s">
        <v>54</v>
      </c>
      <c r="D26" s="157">
        <v>9</v>
      </c>
      <c r="E26" s="77" t="s">
        <v>904</v>
      </c>
      <c r="F26" s="36">
        <v>10</v>
      </c>
      <c r="G26" s="37">
        <v>20</v>
      </c>
      <c r="H26" s="39">
        <v>4.16</v>
      </c>
      <c r="I26" s="38">
        <v>10</v>
      </c>
      <c r="J26" s="39"/>
      <c r="K26" s="38">
        <v>0</v>
      </c>
      <c r="L26" s="39">
        <v>0.41</v>
      </c>
      <c r="M26" s="194">
        <v>9</v>
      </c>
      <c r="N26" s="169">
        <v>39</v>
      </c>
      <c r="O26" s="35">
        <v>9</v>
      </c>
    </row>
    <row r="27" spans="1:15">
      <c r="A27" s="77" t="s">
        <v>362</v>
      </c>
      <c r="B27" s="77" t="s">
        <v>910</v>
      </c>
      <c r="C27" s="77" t="s">
        <v>163</v>
      </c>
      <c r="D27" s="157">
        <v>10</v>
      </c>
      <c r="E27" s="77" t="s">
        <v>906</v>
      </c>
      <c r="F27" s="36">
        <v>5</v>
      </c>
      <c r="G27" s="37">
        <v>10</v>
      </c>
      <c r="H27" s="39">
        <v>6.1</v>
      </c>
      <c r="I27" s="38">
        <v>2</v>
      </c>
      <c r="J27" s="39">
        <v>167</v>
      </c>
      <c r="K27" s="38">
        <v>14</v>
      </c>
      <c r="L27" s="39">
        <v>0.36</v>
      </c>
      <c r="M27" s="194">
        <v>13</v>
      </c>
      <c r="N27" s="169">
        <v>39</v>
      </c>
      <c r="O27" s="35">
        <v>10</v>
      </c>
    </row>
    <row r="28" spans="1:15">
      <c r="A28" s="77" t="s">
        <v>911</v>
      </c>
      <c r="B28" s="77" t="s">
        <v>166</v>
      </c>
      <c r="C28" s="77" t="s">
        <v>188</v>
      </c>
      <c r="D28" s="157">
        <v>11</v>
      </c>
      <c r="E28" s="77" t="s">
        <v>912</v>
      </c>
      <c r="F28" s="36">
        <v>10</v>
      </c>
      <c r="G28" s="37">
        <v>20</v>
      </c>
      <c r="H28" s="39">
        <v>8.08</v>
      </c>
      <c r="I28" s="38">
        <v>1</v>
      </c>
      <c r="J28" s="39"/>
      <c r="K28" s="38">
        <v>0</v>
      </c>
      <c r="L28" s="39">
        <v>0.31</v>
      </c>
      <c r="M28" s="194">
        <v>18</v>
      </c>
      <c r="N28" s="169">
        <v>39</v>
      </c>
      <c r="O28" s="35">
        <v>11</v>
      </c>
    </row>
    <row r="29" spans="1:15">
      <c r="A29" s="77" t="s">
        <v>363</v>
      </c>
      <c r="B29" s="77" t="s">
        <v>53</v>
      </c>
      <c r="C29" s="77" t="s">
        <v>334</v>
      </c>
      <c r="D29" s="157">
        <v>12</v>
      </c>
      <c r="E29" s="77" t="s">
        <v>906</v>
      </c>
      <c r="F29" s="36">
        <v>6</v>
      </c>
      <c r="G29" s="37">
        <v>12</v>
      </c>
      <c r="H29" s="39">
        <v>7.14</v>
      </c>
      <c r="I29" s="38">
        <v>1</v>
      </c>
      <c r="J29" s="39">
        <v>140</v>
      </c>
      <c r="K29" s="38">
        <v>8.5</v>
      </c>
      <c r="L29" s="39">
        <v>0.32</v>
      </c>
      <c r="M29" s="194">
        <v>17</v>
      </c>
      <c r="N29" s="169">
        <v>38.5</v>
      </c>
      <c r="O29" s="35">
        <v>12</v>
      </c>
    </row>
    <row r="30" spans="1:15">
      <c r="A30" s="77" t="s">
        <v>913</v>
      </c>
      <c r="B30" s="77" t="s">
        <v>234</v>
      </c>
      <c r="C30" s="77" t="s">
        <v>51</v>
      </c>
      <c r="D30" s="157">
        <v>13</v>
      </c>
      <c r="E30" s="77" t="s">
        <v>904</v>
      </c>
      <c r="F30" s="36">
        <v>7</v>
      </c>
      <c r="G30" s="37">
        <v>14</v>
      </c>
      <c r="H30" s="39">
        <v>5.0999999999999996</v>
      </c>
      <c r="I30" s="38">
        <v>6</v>
      </c>
      <c r="J30" s="39">
        <v>186</v>
      </c>
      <c r="K30" s="38">
        <v>16</v>
      </c>
      <c r="L30" s="39">
        <v>1.03</v>
      </c>
      <c r="M30" s="194">
        <v>1</v>
      </c>
      <c r="N30" s="169">
        <v>37</v>
      </c>
      <c r="O30" s="35">
        <v>13</v>
      </c>
    </row>
    <row r="31" spans="1:15">
      <c r="A31" s="77" t="s">
        <v>914</v>
      </c>
      <c r="B31" s="77" t="s">
        <v>229</v>
      </c>
      <c r="C31" s="77" t="s">
        <v>334</v>
      </c>
      <c r="D31" s="157">
        <v>14</v>
      </c>
      <c r="E31" s="77" t="s">
        <v>904</v>
      </c>
      <c r="F31" s="36">
        <v>6</v>
      </c>
      <c r="G31" s="37">
        <v>12</v>
      </c>
      <c r="H31" s="39">
        <v>7.22</v>
      </c>
      <c r="I31" s="38">
        <v>1</v>
      </c>
      <c r="J31" s="39">
        <v>162</v>
      </c>
      <c r="K31" s="38">
        <v>13.5</v>
      </c>
      <c r="L31" s="39">
        <v>0.43</v>
      </c>
      <c r="M31" s="194">
        <v>8</v>
      </c>
      <c r="N31" s="169">
        <v>34.5</v>
      </c>
      <c r="O31" s="35">
        <v>14</v>
      </c>
    </row>
    <row r="32" spans="1:15">
      <c r="A32" s="77" t="s">
        <v>915</v>
      </c>
      <c r="B32" s="77" t="s">
        <v>48</v>
      </c>
      <c r="C32" s="77" t="s">
        <v>112</v>
      </c>
      <c r="D32" s="157">
        <v>15</v>
      </c>
      <c r="E32" s="77" t="s">
        <v>903</v>
      </c>
      <c r="F32" s="36">
        <v>13</v>
      </c>
      <c r="G32" s="37">
        <v>26</v>
      </c>
      <c r="H32" s="39"/>
      <c r="I32" s="38">
        <v>0</v>
      </c>
      <c r="J32" s="39">
        <v>140</v>
      </c>
      <c r="K32" s="38">
        <v>8.5</v>
      </c>
      <c r="L32" s="39"/>
      <c r="M32" s="194">
        <v>0</v>
      </c>
      <c r="N32" s="169">
        <v>34.5</v>
      </c>
      <c r="O32" s="35">
        <v>15</v>
      </c>
    </row>
    <row r="33" spans="1:15">
      <c r="A33" s="77" t="s">
        <v>916</v>
      </c>
      <c r="B33" s="77" t="s">
        <v>443</v>
      </c>
      <c r="C33" s="77" t="s">
        <v>51</v>
      </c>
      <c r="D33" s="157">
        <v>16</v>
      </c>
      <c r="E33" s="77" t="s">
        <v>906</v>
      </c>
      <c r="F33" s="36">
        <v>8</v>
      </c>
      <c r="G33" s="37">
        <v>16</v>
      </c>
      <c r="H33" s="39">
        <v>4.55</v>
      </c>
      <c r="I33" s="38">
        <v>7</v>
      </c>
      <c r="J33" s="39"/>
      <c r="K33" s="38">
        <v>0</v>
      </c>
      <c r="L33" s="39">
        <v>0.41</v>
      </c>
      <c r="M33" s="194">
        <v>9</v>
      </c>
      <c r="N33" s="169">
        <v>32</v>
      </c>
      <c r="O33" s="35">
        <v>16</v>
      </c>
    </row>
    <row r="34" spans="1:15">
      <c r="A34" s="77" t="s">
        <v>917</v>
      </c>
      <c r="B34" s="77" t="s">
        <v>166</v>
      </c>
      <c r="C34" s="77" t="s">
        <v>49</v>
      </c>
      <c r="D34" s="157">
        <v>17</v>
      </c>
      <c r="E34" s="77" t="s">
        <v>903</v>
      </c>
      <c r="F34" s="36">
        <v>8</v>
      </c>
      <c r="G34" s="37">
        <v>16</v>
      </c>
      <c r="H34" s="39"/>
      <c r="I34" s="38">
        <v>0</v>
      </c>
      <c r="J34" s="39">
        <v>182</v>
      </c>
      <c r="K34" s="38">
        <v>15.5</v>
      </c>
      <c r="L34" s="39"/>
      <c r="M34" s="194">
        <v>0</v>
      </c>
      <c r="N34" s="169">
        <v>31.5</v>
      </c>
      <c r="O34" s="35">
        <v>17</v>
      </c>
    </row>
    <row r="35" spans="1:15">
      <c r="A35" s="77" t="s">
        <v>918</v>
      </c>
      <c r="B35" s="77" t="s">
        <v>919</v>
      </c>
      <c r="C35" s="77" t="s">
        <v>235</v>
      </c>
      <c r="D35" s="157">
        <v>18</v>
      </c>
      <c r="E35" s="77" t="s">
        <v>904</v>
      </c>
      <c r="F35" s="36">
        <v>8</v>
      </c>
      <c r="G35" s="37">
        <v>16</v>
      </c>
      <c r="H35" s="39"/>
      <c r="I35" s="38">
        <v>0</v>
      </c>
      <c r="J35" s="39">
        <v>164</v>
      </c>
      <c r="K35" s="38">
        <v>13.5</v>
      </c>
      <c r="L35" s="39"/>
      <c r="M35" s="194">
        <v>0</v>
      </c>
      <c r="N35" s="169">
        <v>29.5</v>
      </c>
      <c r="O35" s="35">
        <v>18</v>
      </c>
    </row>
    <row r="36" spans="1:15">
      <c r="A36" s="77" t="s">
        <v>920</v>
      </c>
      <c r="B36" s="77" t="s">
        <v>910</v>
      </c>
      <c r="C36" s="77" t="s">
        <v>120</v>
      </c>
      <c r="D36" s="157">
        <v>19</v>
      </c>
      <c r="E36" s="77" t="s">
        <v>904</v>
      </c>
      <c r="F36" s="36">
        <v>4</v>
      </c>
      <c r="G36" s="37">
        <v>8</v>
      </c>
      <c r="H36" s="39"/>
      <c r="I36" s="38">
        <v>0</v>
      </c>
      <c r="J36" s="39">
        <v>173</v>
      </c>
      <c r="K36" s="38">
        <v>14.5</v>
      </c>
      <c r="L36" s="39">
        <v>0.45</v>
      </c>
      <c r="M36" s="194">
        <v>7</v>
      </c>
      <c r="N36" s="169">
        <v>29.5</v>
      </c>
      <c r="O36" s="35">
        <v>19</v>
      </c>
    </row>
    <row r="37" spans="1:15">
      <c r="A37" s="77" t="s">
        <v>333</v>
      </c>
      <c r="B37" s="77" t="s">
        <v>183</v>
      </c>
      <c r="C37" s="77" t="s">
        <v>163</v>
      </c>
      <c r="D37" s="157">
        <v>20</v>
      </c>
      <c r="E37" s="77" t="s">
        <v>906</v>
      </c>
      <c r="F37" s="36">
        <v>7</v>
      </c>
      <c r="G37" s="37">
        <v>14</v>
      </c>
      <c r="H37" s="39">
        <v>6.2</v>
      </c>
      <c r="I37" s="38">
        <v>2</v>
      </c>
      <c r="J37" s="39">
        <v>160</v>
      </c>
      <c r="K37" s="38">
        <v>13.5</v>
      </c>
      <c r="L37" s="39"/>
      <c r="M37" s="194">
        <v>0</v>
      </c>
      <c r="N37" s="169">
        <v>29.5</v>
      </c>
      <c r="O37" s="35">
        <v>20</v>
      </c>
    </row>
    <row r="38" spans="1:15">
      <c r="A38" s="77" t="s">
        <v>225</v>
      </c>
      <c r="B38" s="77" t="s">
        <v>72</v>
      </c>
      <c r="C38" s="77" t="s">
        <v>49</v>
      </c>
      <c r="D38" s="157">
        <v>21</v>
      </c>
      <c r="E38" s="77" t="s">
        <v>903</v>
      </c>
      <c r="F38" s="36">
        <v>11</v>
      </c>
      <c r="G38" s="37">
        <v>22</v>
      </c>
      <c r="H38" s="39"/>
      <c r="I38" s="38">
        <v>0</v>
      </c>
      <c r="J38" s="39">
        <v>135</v>
      </c>
      <c r="K38" s="38">
        <v>7</v>
      </c>
      <c r="L38" s="39"/>
      <c r="M38" s="194">
        <v>0</v>
      </c>
      <c r="N38" s="169">
        <v>29</v>
      </c>
      <c r="O38" s="35">
        <v>21</v>
      </c>
    </row>
    <row r="39" spans="1:15">
      <c r="A39" s="77" t="s">
        <v>353</v>
      </c>
      <c r="B39" s="77" t="s">
        <v>53</v>
      </c>
      <c r="C39" s="77" t="s">
        <v>354</v>
      </c>
      <c r="D39" s="157">
        <v>22</v>
      </c>
      <c r="E39" s="77" t="s">
        <v>904</v>
      </c>
      <c r="F39" s="36">
        <v>8</v>
      </c>
      <c r="G39" s="37">
        <v>16</v>
      </c>
      <c r="H39" s="39">
        <v>5.45</v>
      </c>
      <c r="I39" s="38">
        <v>3</v>
      </c>
      <c r="J39" s="39">
        <v>144</v>
      </c>
      <c r="K39" s="38">
        <v>9.5</v>
      </c>
      <c r="L39" s="39"/>
      <c r="M39" s="194">
        <v>0</v>
      </c>
      <c r="N39" s="169">
        <v>28.5</v>
      </c>
      <c r="O39" s="35">
        <v>22</v>
      </c>
    </row>
    <row r="40" spans="1:15">
      <c r="A40" s="77" t="s">
        <v>921</v>
      </c>
      <c r="B40" s="77" t="s">
        <v>227</v>
      </c>
      <c r="C40" s="77" t="s">
        <v>51</v>
      </c>
      <c r="D40" s="157">
        <v>23</v>
      </c>
      <c r="E40" s="77" t="s">
        <v>906</v>
      </c>
      <c r="F40" s="36">
        <v>6</v>
      </c>
      <c r="G40" s="37">
        <v>12</v>
      </c>
      <c r="H40" s="39"/>
      <c r="I40" s="38">
        <v>0</v>
      </c>
      <c r="J40" s="39">
        <v>113</v>
      </c>
      <c r="K40" s="38">
        <v>0</v>
      </c>
      <c r="L40" s="39">
        <v>0.33</v>
      </c>
      <c r="M40" s="194">
        <v>16</v>
      </c>
      <c r="N40" s="169">
        <v>28</v>
      </c>
      <c r="O40" s="35">
        <v>23</v>
      </c>
    </row>
    <row r="41" spans="1:15">
      <c r="A41" s="77" t="s">
        <v>922</v>
      </c>
      <c r="B41" s="77" t="s">
        <v>851</v>
      </c>
      <c r="C41" s="77" t="s">
        <v>112</v>
      </c>
      <c r="D41" s="157">
        <v>24</v>
      </c>
      <c r="E41" s="77" t="s">
        <v>912</v>
      </c>
      <c r="F41" s="36">
        <v>5</v>
      </c>
      <c r="G41" s="37">
        <v>10</v>
      </c>
      <c r="H41" s="39">
        <v>6.5</v>
      </c>
      <c r="I41" s="38">
        <v>1</v>
      </c>
      <c r="J41" s="39"/>
      <c r="K41" s="38">
        <v>0</v>
      </c>
      <c r="L41" s="39">
        <v>0.32</v>
      </c>
      <c r="M41" s="194">
        <v>17</v>
      </c>
      <c r="N41" s="169">
        <v>28</v>
      </c>
      <c r="O41" s="35">
        <v>23</v>
      </c>
    </row>
    <row r="42" spans="1:15">
      <c r="A42" s="77" t="s">
        <v>923</v>
      </c>
      <c r="B42" s="77" t="s">
        <v>356</v>
      </c>
      <c r="C42" s="77" t="s">
        <v>116</v>
      </c>
      <c r="D42" s="157">
        <v>25</v>
      </c>
      <c r="E42" s="77" t="s">
        <v>903</v>
      </c>
      <c r="F42" s="36">
        <v>8</v>
      </c>
      <c r="G42" s="37">
        <v>16</v>
      </c>
      <c r="H42" s="39">
        <v>6.09</v>
      </c>
      <c r="I42" s="38">
        <v>2</v>
      </c>
      <c r="J42" s="39">
        <v>140</v>
      </c>
      <c r="K42" s="38">
        <v>8.5</v>
      </c>
      <c r="L42" s="39">
        <v>0.56000000000000005</v>
      </c>
      <c r="M42" s="194">
        <v>1</v>
      </c>
      <c r="N42" s="169">
        <v>27.5</v>
      </c>
      <c r="O42" s="35">
        <v>24</v>
      </c>
    </row>
    <row r="43" spans="1:15">
      <c r="A43" s="77" t="s">
        <v>924</v>
      </c>
      <c r="B43" s="77" t="s">
        <v>351</v>
      </c>
      <c r="C43" s="77" t="s">
        <v>318</v>
      </c>
      <c r="D43" s="157">
        <v>26</v>
      </c>
      <c r="E43" s="77" t="s">
        <v>904</v>
      </c>
      <c r="F43" s="36">
        <v>6</v>
      </c>
      <c r="G43" s="37">
        <v>12</v>
      </c>
      <c r="H43" s="39">
        <v>7.25</v>
      </c>
      <c r="I43" s="38">
        <v>1</v>
      </c>
      <c r="J43" s="39">
        <v>106</v>
      </c>
      <c r="K43" s="38">
        <v>0</v>
      </c>
      <c r="L43" s="39">
        <v>0.35</v>
      </c>
      <c r="M43" s="194">
        <v>14</v>
      </c>
      <c r="N43" s="169">
        <v>27</v>
      </c>
      <c r="O43" s="35">
        <v>25</v>
      </c>
    </row>
    <row r="44" spans="1:15">
      <c r="A44" s="77" t="s">
        <v>925</v>
      </c>
      <c r="B44" s="77" t="s">
        <v>303</v>
      </c>
      <c r="C44" s="77" t="s">
        <v>65</v>
      </c>
      <c r="D44" s="157">
        <v>27</v>
      </c>
      <c r="E44" s="77" t="s">
        <v>903</v>
      </c>
      <c r="F44" s="36">
        <v>12</v>
      </c>
      <c r="G44" s="37">
        <v>24</v>
      </c>
      <c r="H44" s="39">
        <v>5.45</v>
      </c>
      <c r="I44" s="38">
        <v>3</v>
      </c>
      <c r="J44" s="39"/>
      <c r="K44" s="38">
        <v>0</v>
      </c>
      <c r="L44" s="39"/>
      <c r="M44" s="194">
        <v>0</v>
      </c>
      <c r="N44" s="169">
        <v>27</v>
      </c>
      <c r="O44" s="35">
        <v>26</v>
      </c>
    </row>
    <row r="45" spans="1:15">
      <c r="A45" s="77" t="s">
        <v>926</v>
      </c>
      <c r="B45" s="77" t="s">
        <v>927</v>
      </c>
      <c r="C45" s="77" t="s">
        <v>112</v>
      </c>
      <c r="D45" s="157">
        <v>28</v>
      </c>
      <c r="E45" s="77" t="s">
        <v>906</v>
      </c>
      <c r="F45" s="36">
        <v>6</v>
      </c>
      <c r="G45" s="37">
        <v>12</v>
      </c>
      <c r="H45" s="39">
        <v>6.5</v>
      </c>
      <c r="I45" s="38">
        <v>1</v>
      </c>
      <c r="J45" s="39">
        <v>135</v>
      </c>
      <c r="K45" s="38">
        <v>7</v>
      </c>
      <c r="L45" s="39">
        <v>0.46</v>
      </c>
      <c r="M45" s="194">
        <v>6</v>
      </c>
      <c r="N45" s="169">
        <v>26</v>
      </c>
      <c r="O45" s="35">
        <v>27</v>
      </c>
    </row>
    <row r="46" spans="1:15">
      <c r="A46" s="77" t="s">
        <v>928</v>
      </c>
      <c r="B46" s="77" t="s">
        <v>169</v>
      </c>
      <c r="C46" s="77" t="s">
        <v>163</v>
      </c>
      <c r="D46" s="157">
        <v>29</v>
      </c>
      <c r="E46" s="77" t="s">
        <v>903</v>
      </c>
      <c r="F46" s="36">
        <v>5</v>
      </c>
      <c r="G46" s="37">
        <v>10</v>
      </c>
      <c r="H46" s="39"/>
      <c r="I46" s="38">
        <v>0</v>
      </c>
      <c r="J46" s="39">
        <v>180</v>
      </c>
      <c r="K46" s="38">
        <v>15.5</v>
      </c>
      <c r="L46" s="39"/>
      <c r="M46" s="194">
        <v>0</v>
      </c>
      <c r="N46" s="169">
        <v>25.5</v>
      </c>
      <c r="O46" s="35">
        <v>28</v>
      </c>
    </row>
    <row r="47" spans="1:15">
      <c r="A47" s="77" t="s">
        <v>929</v>
      </c>
      <c r="B47" s="77" t="s">
        <v>53</v>
      </c>
      <c r="C47" s="77" t="s">
        <v>188</v>
      </c>
      <c r="D47" s="157">
        <v>30</v>
      </c>
      <c r="E47" s="77" t="s">
        <v>903</v>
      </c>
      <c r="F47" s="36">
        <v>8</v>
      </c>
      <c r="G47" s="37">
        <v>16</v>
      </c>
      <c r="H47" s="39">
        <v>5.45</v>
      </c>
      <c r="I47" s="38">
        <v>3</v>
      </c>
      <c r="J47" s="39">
        <v>130</v>
      </c>
      <c r="K47" s="38">
        <v>6</v>
      </c>
      <c r="L47" s="39"/>
      <c r="M47" s="194">
        <v>0</v>
      </c>
      <c r="N47" s="169">
        <v>25</v>
      </c>
      <c r="O47" s="35">
        <v>29</v>
      </c>
    </row>
    <row r="48" spans="1:15">
      <c r="A48" s="77" t="s">
        <v>930</v>
      </c>
      <c r="B48" s="77" t="s">
        <v>80</v>
      </c>
      <c r="C48" s="77" t="s">
        <v>366</v>
      </c>
      <c r="D48" s="157">
        <v>31</v>
      </c>
      <c r="E48" s="77" t="s">
        <v>912</v>
      </c>
      <c r="F48" s="36">
        <v>1</v>
      </c>
      <c r="G48" s="37">
        <v>2</v>
      </c>
      <c r="H48" s="39">
        <v>4.45</v>
      </c>
      <c r="I48" s="38">
        <v>8</v>
      </c>
      <c r="J48" s="39">
        <v>165</v>
      </c>
      <c r="K48" s="38">
        <v>14</v>
      </c>
      <c r="L48" s="39">
        <v>0.52</v>
      </c>
      <c r="M48" s="194">
        <v>1</v>
      </c>
      <c r="N48" s="169">
        <v>25</v>
      </c>
      <c r="O48" s="35">
        <v>30</v>
      </c>
    </row>
    <row r="49" spans="1:15">
      <c r="A49" s="77" t="s">
        <v>931</v>
      </c>
      <c r="B49" s="77" t="s">
        <v>359</v>
      </c>
      <c r="C49" s="77" t="s">
        <v>235</v>
      </c>
      <c r="D49" s="157">
        <v>32</v>
      </c>
      <c r="E49" s="77" t="s">
        <v>903</v>
      </c>
      <c r="F49" s="36">
        <v>8</v>
      </c>
      <c r="G49" s="37">
        <v>16</v>
      </c>
      <c r="H49" s="39">
        <v>6.09</v>
      </c>
      <c r="I49" s="38">
        <v>2</v>
      </c>
      <c r="J49" s="39">
        <v>130</v>
      </c>
      <c r="K49" s="38">
        <v>6</v>
      </c>
      <c r="L49" s="39"/>
      <c r="M49" s="194">
        <v>0</v>
      </c>
      <c r="N49" s="169">
        <v>24</v>
      </c>
      <c r="O49" s="35">
        <v>31</v>
      </c>
    </row>
    <row r="50" spans="1:15">
      <c r="A50" s="77" t="s">
        <v>360</v>
      </c>
      <c r="B50" s="77" t="s">
        <v>110</v>
      </c>
      <c r="C50" s="77" t="s">
        <v>54</v>
      </c>
      <c r="D50" s="157">
        <v>33</v>
      </c>
      <c r="E50" s="77" t="s">
        <v>903</v>
      </c>
      <c r="F50" s="36">
        <v>5</v>
      </c>
      <c r="G50" s="37">
        <v>10</v>
      </c>
      <c r="H50" s="39">
        <v>5.35</v>
      </c>
      <c r="I50" s="38">
        <v>4</v>
      </c>
      <c r="J50" s="39">
        <v>142</v>
      </c>
      <c r="K50" s="38">
        <v>9</v>
      </c>
      <c r="L50" s="39"/>
      <c r="M50" s="194">
        <v>0</v>
      </c>
      <c r="N50" s="169">
        <v>23</v>
      </c>
      <c r="O50" s="35">
        <v>32</v>
      </c>
    </row>
    <row r="51" spans="1:15">
      <c r="A51" s="77" t="s">
        <v>932</v>
      </c>
      <c r="B51" s="77" t="s">
        <v>933</v>
      </c>
      <c r="C51" s="77" t="s">
        <v>934</v>
      </c>
      <c r="D51" s="157">
        <v>34</v>
      </c>
      <c r="E51" s="77" t="s">
        <v>912</v>
      </c>
      <c r="F51" s="36">
        <v>11</v>
      </c>
      <c r="G51" s="37">
        <v>22</v>
      </c>
      <c r="H51" s="39">
        <v>7.05</v>
      </c>
      <c r="I51" s="38">
        <v>1</v>
      </c>
      <c r="J51" s="39"/>
      <c r="K51" s="38">
        <v>0</v>
      </c>
      <c r="L51" s="39"/>
      <c r="M51" s="194">
        <v>0</v>
      </c>
      <c r="N51" s="169">
        <v>23</v>
      </c>
      <c r="O51" s="35">
        <v>33</v>
      </c>
    </row>
    <row r="52" spans="1:15">
      <c r="A52" s="77" t="s">
        <v>935</v>
      </c>
      <c r="B52" s="77" t="s">
        <v>113</v>
      </c>
      <c r="C52" s="77" t="s">
        <v>364</v>
      </c>
      <c r="D52" s="157">
        <v>35</v>
      </c>
      <c r="E52" s="77" t="s">
        <v>903</v>
      </c>
      <c r="F52" s="36">
        <v>6</v>
      </c>
      <c r="G52" s="37">
        <v>12</v>
      </c>
      <c r="H52" s="39">
        <v>6</v>
      </c>
      <c r="I52" s="38">
        <v>2</v>
      </c>
      <c r="J52" s="39">
        <v>140</v>
      </c>
      <c r="K52" s="38">
        <v>8.5</v>
      </c>
      <c r="L52" s="39"/>
      <c r="M52" s="194">
        <v>0</v>
      </c>
      <c r="N52" s="169">
        <v>22.5</v>
      </c>
      <c r="O52" s="35">
        <v>34</v>
      </c>
    </row>
    <row r="53" spans="1:15">
      <c r="A53" s="77" t="s">
        <v>936</v>
      </c>
      <c r="B53" s="77" t="s">
        <v>48</v>
      </c>
      <c r="C53" s="77" t="s">
        <v>54</v>
      </c>
      <c r="D53" s="157">
        <v>36</v>
      </c>
      <c r="E53" s="77" t="s">
        <v>904</v>
      </c>
      <c r="F53" s="36">
        <v>9</v>
      </c>
      <c r="G53" s="37">
        <v>18</v>
      </c>
      <c r="H53" s="39">
        <v>5.45</v>
      </c>
      <c r="I53" s="38">
        <v>3</v>
      </c>
      <c r="J53" s="39"/>
      <c r="K53" s="38">
        <v>0</v>
      </c>
      <c r="L53" s="39"/>
      <c r="M53" s="194">
        <v>0</v>
      </c>
      <c r="N53" s="169">
        <v>21</v>
      </c>
      <c r="O53" s="35">
        <v>35</v>
      </c>
    </row>
    <row r="54" spans="1:15">
      <c r="A54" s="77" t="s">
        <v>937</v>
      </c>
      <c r="B54" s="77" t="s">
        <v>82</v>
      </c>
      <c r="C54" s="77" t="s">
        <v>826</v>
      </c>
      <c r="D54" s="157">
        <v>37</v>
      </c>
      <c r="E54" s="77" t="s">
        <v>903</v>
      </c>
      <c r="F54" s="36">
        <v>6</v>
      </c>
      <c r="G54" s="37">
        <v>12</v>
      </c>
      <c r="H54" s="39"/>
      <c r="I54" s="38">
        <v>0</v>
      </c>
      <c r="J54" s="39"/>
      <c r="K54" s="38">
        <v>0</v>
      </c>
      <c r="L54" s="39">
        <v>0.4</v>
      </c>
      <c r="M54" s="194">
        <v>9</v>
      </c>
      <c r="N54" s="169">
        <v>21</v>
      </c>
      <c r="O54" s="35">
        <v>36</v>
      </c>
    </row>
    <row r="55" spans="1:15">
      <c r="A55" s="77" t="s">
        <v>938</v>
      </c>
      <c r="B55" s="77" t="s">
        <v>138</v>
      </c>
      <c r="C55" s="77" t="s">
        <v>51</v>
      </c>
      <c r="D55" s="157">
        <v>38</v>
      </c>
      <c r="E55" s="77" t="s">
        <v>906</v>
      </c>
      <c r="F55" s="36">
        <v>5</v>
      </c>
      <c r="G55" s="37">
        <v>10</v>
      </c>
      <c r="H55" s="39">
        <v>6.52</v>
      </c>
      <c r="I55" s="38">
        <v>1</v>
      </c>
      <c r="J55" s="39">
        <v>147</v>
      </c>
      <c r="K55" s="38">
        <v>10</v>
      </c>
      <c r="L55" s="39"/>
      <c r="M55" s="194">
        <v>0</v>
      </c>
      <c r="N55" s="169">
        <v>21</v>
      </c>
      <c r="O55" s="35">
        <v>37</v>
      </c>
    </row>
    <row r="56" spans="1:15">
      <c r="A56" s="77" t="s">
        <v>939</v>
      </c>
      <c r="B56" s="77" t="s">
        <v>226</v>
      </c>
      <c r="C56" s="77" t="s">
        <v>54</v>
      </c>
      <c r="D56" s="157">
        <v>39</v>
      </c>
      <c r="E56" s="77" t="s">
        <v>912</v>
      </c>
      <c r="F56" s="36">
        <v>9</v>
      </c>
      <c r="G56" s="37">
        <v>18</v>
      </c>
      <c r="H56" s="39">
        <v>5.55</v>
      </c>
      <c r="I56" s="38">
        <v>3</v>
      </c>
      <c r="J56" s="39"/>
      <c r="K56" s="38">
        <v>0</v>
      </c>
      <c r="L56" s="39"/>
      <c r="M56" s="194">
        <v>0</v>
      </c>
      <c r="N56" s="169">
        <v>21</v>
      </c>
      <c r="O56" s="35">
        <v>38</v>
      </c>
    </row>
    <row r="57" spans="1:15">
      <c r="A57" s="77" t="s">
        <v>940</v>
      </c>
      <c r="B57" s="77" t="s">
        <v>138</v>
      </c>
      <c r="C57" s="77" t="s">
        <v>941</v>
      </c>
      <c r="D57" s="157">
        <v>40</v>
      </c>
      <c r="E57" s="77" t="s">
        <v>904</v>
      </c>
      <c r="F57" s="36">
        <v>10</v>
      </c>
      <c r="G57" s="37">
        <v>20</v>
      </c>
      <c r="H57" s="39"/>
      <c r="I57" s="38">
        <v>0</v>
      </c>
      <c r="J57" s="39"/>
      <c r="K57" s="38">
        <v>0</v>
      </c>
      <c r="L57" s="39"/>
      <c r="M57" s="194">
        <v>0</v>
      </c>
      <c r="N57" s="169">
        <v>20</v>
      </c>
      <c r="O57" s="35">
        <v>39</v>
      </c>
    </row>
    <row r="58" spans="1:15">
      <c r="A58" s="77" t="s">
        <v>942</v>
      </c>
      <c r="B58" s="77" t="s">
        <v>138</v>
      </c>
      <c r="C58" s="77" t="s">
        <v>54</v>
      </c>
      <c r="D58" s="157">
        <v>41</v>
      </c>
      <c r="E58" s="77" t="s">
        <v>906</v>
      </c>
      <c r="F58" s="36">
        <v>5</v>
      </c>
      <c r="G58" s="37">
        <v>10</v>
      </c>
      <c r="H58" s="39">
        <v>5.08</v>
      </c>
      <c r="I58" s="38">
        <v>6</v>
      </c>
      <c r="J58" s="39"/>
      <c r="K58" s="38">
        <v>0</v>
      </c>
      <c r="L58" s="39">
        <v>0.48</v>
      </c>
      <c r="M58" s="194">
        <v>4</v>
      </c>
      <c r="N58" s="169">
        <v>20</v>
      </c>
      <c r="O58" s="35">
        <v>40</v>
      </c>
    </row>
    <row r="59" spans="1:15">
      <c r="A59" s="77" t="s">
        <v>333</v>
      </c>
      <c r="B59" s="77" t="s">
        <v>357</v>
      </c>
      <c r="C59" s="77" t="s">
        <v>87</v>
      </c>
      <c r="D59" s="157">
        <v>42</v>
      </c>
      <c r="E59" s="77" t="s">
        <v>912</v>
      </c>
      <c r="F59" s="36">
        <v>9</v>
      </c>
      <c r="G59" s="37">
        <v>18</v>
      </c>
      <c r="H59" s="39">
        <v>6.31</v>
      </c>
      <c r="I59" s="38">
        <v>1</v>
      </c>
      <c r="J59" s="39"/>
      <c r="K59" s="38">
        <v>0</v>
      </c>
      <c r="L59" s="39">
        <v>0.56999999999999995</v>
      </c>
      <c r="M59" s="194">
        <v>1</v>
      </c>
      <c r="N59" s="169">
        <v>20</v>
      </c>
      <c r="O59" s="35">
        <v>41</v>
      </c>
    </row>
    <row r="60" spans="1:15">
      <c r="A60" s="77" t="s">
        <v>355</v>
      </c>
      <c r="B60" s="77" t="s">
        <v>204</v>
      </c>
      <c r="C60" s="77" t="s">
        <v>188</v>
      </c>
      <c r="D60" s="157">
        <v>43</v>
      </c>
      <c r="E60" s="77" t="s">
        <v>904</v>
      </c>
      <c r="F60" s="36">
        <v>1</v>
      </c>
      <c r="G60" s="37">
        <v>2</v>
      </c>
      <c r="H60" s="39">
        <v>5.45</v>
      </c>
      <c r="I60" s="38">
        <v>3</v>
      </c>
      <c r="J60" s="39">
        <v>161</v>
      </c>
      <c r="K60" s="38">
        <v>13.5</v>
      </c>
      <c r="L60" s="39"/>
      <c r="M60" s="194">
        <v>0</v>
      </c>
      <c r="N60" s="169">
        <v>18.5</v>
      </c>
      <c r="O60" s="35">
        <v>42</v>
      </c>
    </row>
    <row r="61" spans="1:15">
      <c r="A61" s="77" t="s">
        <v>943</v>
      </c>
      <c r="B61" s="77" t="s">
        <v>53</v>
      </c>
      <c r="C61" s="77" t="s">
        <v>826</v>
      </c>
      <c r="D61" s="157">
        <v>44</v>
      </c>
      <c r="E61" s="77" t="s">
        <v>904</v>
      </c>
      <c r="F61" s="36">
        <v>4</v>
      </c>
      <c r="G61" s="37">
        <v>8</v>
      </c>
      <c r="H61" s="39">
        <v>7</v>
      </c>
      <c r="I61" s="38">
        <v>1</v>
      </c>
      <c r="J61" s="39">
        <v>144</v>
      </c>
      <c r="K61" s="38">
        <v>9.5</v>
      </c>
      <c r="L61" s="39"/>
      <c r="M61" s="194">
        <v>0</v>
      </c>
      <c r="N61" s="169">
        <v>18.5</v>
      </c>
      <c r="O61" s="35">
        <v>43</v>
      </c>
    </row>
    <row r="62" spans="1:15">
      <c r="A62" s="77" t="s">
        <v>50</v>
      </c>
      <c r="B62" s="77" t="s">
        <v>67</v>
      </c>
      <c r="C62" s="77" t="s">
        <v>51</v>
      </c>
      <c r="D62" s="157">
        <v>45</v>
      </c>
      <c r="E62" s="77" t="s">
        <v>903</v>
      </c>
      <c r="F62" s="36"/>
      <c r="G62" s="37">
        <v>0</v>
      </c>
      <c r="H62" s="39">
        <v>5.33</v>
      </c>
      <c r="I62" s="38">
        <v>4</v>
      </c>
      <c r="J62" s="39">
        <v>155</v>
      </c>
      <c r="K62" s="38">
        <v>12</v>
      </c>
      <c r="L62" s="39"/>
      <c r="M62" s="194">
        <v>0</v>
      </c>
      <c r="N62" s="169">
        <v>16</v>
      </c>
      <c r="O62" s="35">
        <v>44</v>
      </c>
    </row>
    <row r="63" spans="1:15">
      <c r="A63" s="77" t="s">
        <v>944</v>
      </c>
      <c r="B63" s="77" t="s">
        <v>169</v>
      </c>
      <c r="C63" s="77" t="s">
        <v>945</v>
      </c>
      <c r="D63" s="157">
        <v>46</v>
      </c>
      <c r="E63" s="77" t="s">
        <v>912</v>
      </c>
      <c r="F63" s="36">
        <v>7</v>
      </c>
      <c r="G63" s="37">
        <v>14</v>
      </c>
      <c r="H63" s="39">
        <v>8.0299999999999994</v>
      </c>
      <c r="I63" s="38">
        <v>1</v>
      </c>
      <c r="J63" s="39"/>
      <c r="K63" s="38">
        <v>0</v>
      </c>
      <c r="L63" s="39">
        <v>0.55000000000000004</v>
      </c>
      <c r="M63" s="194">
        <v>1</v>
      </c>
      <c r="N63" s="169">
        <v>16</v>
      </c>
      <c r="O63" s="35">
        <v>45</v>
      </c>
    </row>
    <row r="64" spans="1:15">
      <c r="A64" s="77" t="s">
        <v>946</v>
      </c>
      <c r="B64" s="77" t="s">
        <v>138</v>
      </c>
      <c r="C64" s="77" t="s">
        <v>352</v>
      </c>
      <c r="D64" s="157">
        <v>47</v>
      </c>
      <c r="E64" s="77" t="s">
        <v>904</v>
      </c>
      <c r="F64" s="36">
        <v>7</v>
      </c>
      <c r="G64" s="37">
        <v>14</v>
      </c>
      <c r="H64" s="39">
        <v>7.4</v>
      </c>
      <c r="I64" s="38">
        <v>1</v>
      </c>
      <c r="J64" s="39">
        <v>114</v>
      </c>
      <c r="K64" s="38">
        <v>0</v>
      </c>
      <c r="L64" s="39"/>
      <c r="M64" s="194">
        <v>0</v>
      </c>
      <c r="N64" s="169">
        <v>15</v>
      </c>
      <c r="O64" s="35">
        <v>46</v>
      </c>
    </row>
    <row r="65" spans="1:17">
      <c r="A65" s="77" t="s">
        <v>947</v>
      </c>
      <c r="B65" s="77" t="s">
        <v>94</v>
      </c>
      <c r="C65" s="77" t="s">
        <v>188</v>
      </c>
      <c r="D65" s="157">
        <v>48</v>
      </c>
      <c r="E65" s="77" t="s">
        <v>903</v>
      </c>
      <c r="F65" s="36">
        <v>7</v>
      </c>
      <c r="G65" s="37">
        <v>14</v>
      </c>
      <c r="H65" s="39"/>
      <c r="I65" s="38">
        <v>0</v>
      </c>
      <c r="J65" s="39"/>
      <c r="K65" s="38">
        <v>0</v>
      </c>
      <c r="L65" s="39"/>
      <c r="M65" s="194">
        <v>0</v>
      </c>
      <c r="N65" s="169">
        <v>14</v>
      </c>
      <c r="O65" s="35">
        <v>47</v>
      </c>
    </row>
    <row r="66" spans="1:17">
      <c r="A66" s="77" t="s">
        <v>365</v>
      </c>
      <c r="B66" s="77" t="s">
        <v>138</v>
      </c>
      <c r="C66" s="77" t="s">
        <v>73</v>
      </c>
      <c r="D66" s="157">
        <v>49</v>
      </c>
      <c r="E66" s="77" t="s">
        <v>912</v>
      </c>
      <c r="F66" s="36">
        <v>7</v>
      </c>
      <c r="G66" s="37">
        <v>14</v>
      </c>
      <c r="H66" s="39"/>
      <c r="I66" s="38">
        <v>0</v>
      </c>
      <c r="J66" s="39"/>
      <c r="K66" s="38">
        <v>0</v>
      </c>
      <c r="L66" s="39"/>
      <c r="M66" s="194">
        <v>0</v>
      </c>
      <c r="N66" s="169">
        <v>14</v>
      </c>
      <c r="O66" s="35">
        <v>48</v>
      </c>
    </row>
    <row r="67" spans="1:17">
      <c r="A67" s="77" t="s">
        <v>948</v>
      </c>
      <c r="B67" s="77" t="s">
        <v>351</v>
      </c>
      <c r="C67" s="77" t="s">
        <v>949</v>
      </c>
      <c r="D67" s="157">
        <v>50</v>
      </c>
      <c r="E67" s="77" t="s">
        <v>906</v>
      </c>
      <c r="F67" s="36">
        <v>6</v>
      </c>
      <c r="G67" s="37">
        <v>12</v>
      </c>
      <c r="H67" s="39">
        <v>7.14</v>
      </c>
      <c r="I67" s="38">
        <v>1</v>
      </c>
      <c r="J67" s="39"/>
      <c r="K67" s="38">
        <v>0</v>
      </c>
      <c r="L67" s="39"/>
      <c r="M67" s="194">
        <v>0</v>
      </c>
      <c r="N67" s="169">
        <v>13</v>
      </c>
      <c r="O67" s="35">
        <v>49</v>
      </c>
    </row>
    <row r="68" spans="1:17">
      <c r="A68" s="77" t="s">
        <v>950</v>
      </c>
      <c r="B68" s="77" t="s">
        <v>48</v>
      </c>
      <c r="C68" s="77" t="s">
        <v>54</v>
      </c>
      <c r="D68" s="157">
        <v>51</v>
      </c>
      <c r="E68" s="77" t="s">
        <v>912</v>
      </c>
      <c r="F68" s="36">
        <v>5</v>
      </c>
      <c r="G68" s="37">
        <v>10</v>
      </c>
      <c r="H68" s="39">
        <v>6.31</v>
      </c>
      <c r="I68" s="38">
        <v>1</v>
      </c>
      <c r="J68" s="39"/>
      <c r="K68" s="38">
        <v>0</v>
      </c>
      <c r="L68" s="39">
        <v>0.6</v>
      </c>
      <c r="M68" s="194">
        <v>1</v>
      </c>
      <c r="N68" s="169">
        <v>12</v>
      </c>
      <c r="O68" s="35">
        <v>50</v>
      </c>
    </row>
    <row r="69" spans="1:17">
      <c r="A69" s="77" t="s">
        <v>951</v>
      </c>
      <c r="B69" s="77" t="s">
        <v>72</v>
      </c>
      <c r="C69" s="77" t="s">
        <v>49</v>
      </c>
      <c r="D69" s="157">
        <v>52</v>
      </c>
      <c r="E69" s="77" t="s">
        <v>903</v>
      </c>
      <c r="F69" s="36">
        <v>6</v>
      </c>
      <c r="G69" s="37">
        <v>12</v>
      </c>
      <c r="H69" s="39"/>
      <c r="I69" s="38">
        <v>0</v>
      </c>
      <c r="J69" s="39"/>
      <c r="K69" s="38">
        <v>0</v>
      </c>
      <c r="L69" s="39"/>
      <c r="M69" s="194">
        <v>0</v>
      </c>
      <c r="N69" s="169">
        <v>12</v>
      </c>
      <c r="O69" s="35">
        <v>51</v>
      </c>
    </row>
    <row r="70" spans="1:17">
      <c r="A70" s="77" t="s">
        <v>952</v>
      </c>
      <c r="B70" s="77" t="s">
        <v>113</v>
      </c>
      <c r="C70" s="77" t="s">
        <v>334</v>
      </c>
      <c r="D70" s="157">
        <v>53</v>
      </c>
      <c r="E70" s="77" t="s">
        <v>912</v>
      </c>
      <c r="F70" s="36"/>
      <c r="G70" s="37">
        <v>0</v>
      </c>
      <c r="H70" s="39">
        <v>8</v>
      </c>
      <c r="I70" s="38">
        <v>1</v>
      </c>
      <c r="J70" s="39"/>
      <c r="K70" s="38">
        <v>0</v>
      </c>
      <c r="L70" s="39"/>
      <c r="M70" s="194">
        <v>0</v>
      </c>
      <c r="N70" s="169">
        <v>1</v>
      </c>
      <c r="O70" s="35">
        <v>52</v>
      </c>
    </row>
    <row r="71" spans="1:17">
      <c r="A71" s="77" t="s">
        <v>953</v>
      </c>
      <c r="B71" s="77" t="s">
        <v>169</v>
      </c>
      <c r="C71" s="77" t="s">
        <v>266</v>
      </c>
      <c r="D71" s="157">
        <v>54</v>
      </c>
      <c r="E71" s="77" t="s">
        <v>912</v>
      </c>
      <c r="F71" s="36"/>
      <c r="G71" s="37">
        <v>0</v>
      </c>
      <c r="H71" s="39"/>
      <c r="I71" s="38">
        <v>0</v>
      </c>
      <c r="J71" s="39"/>
      <c r="K71" s="38">
        <v>0</v>
      </c>
      <c r="L71" s="39"/>
      <c r="M71" s="194">
        <v>0</v>
      </c>
      <c r="N71" s="169">
        <v>0</v>
      </c>
      <c r="O71" s="35"/>
    </row>
    <row r="72" spans="1:17">
      <c r="A72" s="77" t="s">
        <v>367</v>
      </c>
      <c r="B72" s="77" t="s">
        <v>368</v>
      </c>
      <c r="C72" s="77" t="s">
        <v>65</v>
      </c>
      <c r="D72" s="157">
        <v>55</v>
      </c>
      <c r="E72" s="77" t="s">
        <v>912</v>
      </c>
      <c r="F72" s="36"/>
      <c r="G72" s="37">
        <v>0</v>
      </c>
      <c r="H72" s="39"/>
      <c r="I72" s="38">
        <v>0</v>
      </c>
      <c r="J72" s="39"/>
      <c r="K72" s="38">
        <v>0</v>
      </c>
      <c r="L72" s="39"/>
      <c r="M72" s="194">
        <v>0</v>
      </c>
      <c r="N72" s="169">
        <v>0</v>
      </c>
      <c r="O72" s="35"/>
    </row>
    <row r="73" spans="1:17">
      <c r="A73" s="77" t="s">
        <v>821</v>
      </c>
      <c r="B73" s="77" t="s">
        <v>369</v>
      </c>
      <c r="C73" s="77" t="s">
        <v>318</v>
      </c>
      <c r="D73" s="157">
        <v>56</v>
      </c>
      <c r="E73" s="77" t="s">
        <v>912</v>
      </c>
      <c r="F73" s="36"/>
      <c r="G73" s="37">
        <v>0</v>
      </c>
      <c r="H73" s="39"/>
      <c r="I73" s="38">
        <v>0</v>
      </c>
      <c r="J73" s="39"/>
      <c r="K73" s="38">
        <v>0</v>
      </c>
      <c r="L73" s="39"/>
      <c r="M73" s="194">
        <v>0</v>
      </c>
      <c r="N73" s="169">
        <v>0</v>
      </c>
      <c r="O73" s="35"/>
    </row>
    <row r="74" spans="1:17">
      <c r="A74" s="190" t="s">
        <v>573</v>
      </c>
      <c r="B74" s="190"/>
      <c r="C74" s="191"/>
      <c r="D74" s="191">
        <f>COUNT(D18:D73)</f>
        <v>56</v>
      </c>
      <c r="E74" s="191">
        <f t="shared" ref="E74:O74" si="0">COUNT(E18:E73)</f>
        <v>0</v>
      </c>
      <c r="F74" s="191">
        <f t="shared" si="0"/>
        <v>50</v>
      </c>
      <c r="G74" s="191">
        <f t="shared" si="0"/>
        <v>56</v>
      </c>
      <c r="H74" s="191">
        <f t="shared" si="0"/>
        <v>40</v>
      </c>
      <c r="I74" s="191">
        <f t="shared" si="0"/>
        <v>56</v>
      </c>
      <c r="J74" s="191">
        <f t="shared" si="0"/>
        <v>34</v>
      </c>
      <c r="K74" s="191">
        <f t="shared" si="0"/>
        <v>56</v>
      </c>
      <c r="L74" s="191">
        <f t="shared" si="0"/>
        <v>27</v>
      </c>
      <c r="M74" s="191">
        <f t="shared" si="0"/>
        <v>56</v>
      </c>
      <c r="N74" s="191">
        <f t="shared" si="0"/>
        <v>56</v>
      </c>
      <c r="O74" s="191">
        <f t="shared" si="0"/>
        <v>53</v>
      </c>
      <c r="P74" s="201"/>
      <c r="Q74" s="201"/>
    </row>
    <row r="75" spans="1:17">
      <c r="A75" s="192" t="s">
        <v>574</v>
      </c>
      <c r="B75" s="192"/>
      <c r="C75" s="193"/>
      <c r="D75" s="193"/>
      <c r="E75" s="193"/>
      <c r="F75" s="193">
        <f>AVERAGE(F18:F73)</f>
        <v>7.1</v>
      </c>
      <c r="G75" s="193">
        <f t="shared" ref="G75:O75" si="1">AVERAGE(G18:G73)</f>
        <v>12.678571428571429</v>
      </c>
      <c r="H75" s="193">
        <f t="shared" si="1"/>
        <v>5.9415000000000004</v>
      </c>
      <c r="I75" s="193">
        <f t="shared" si="1"/>
        <v>2.3392857142857144</v>
      </c>
      <c r="J75" s="193">
        <f t="shared" si="1"/>
        <v>153.02941176470588</v>
      </c>
      <c r="K75" s="193">
        <f t="shared" si="1"/>
        <v>6.5089285714285712</v>
      </c>
      <c r="L75" s="193">
        <f t="shared" si="1"/>
        <v>0.42962962962962969</v>
      </c>
      <c r="M75" s="193">
        <f t="shared" si="1"/>
        <v>4.7857142857142856</v>
      </c>
      <c r="N75" s="193">
        <f t="shared" si="1"/>
        <v>26.3125</v>
      </c>
      <c r="O75" s="193">
        <f t="shared" si="1"/>
        <v>26.433962264150942</v>
      </c>
      <c r="P75" s="201"/>
      <c r="Q75" s="15"/>
    </row>
    <row r="76" spans="1:17">
      <c r="A76" s="192"/>
      <c r="B76" s="192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200"/>
      <c r="P76" s="201">
        <f>COUNT(O18:O73)/D74*100</f>
        <v>94.642857142857139</v>
      </c>
      <c r="Q76" s="173" t="s">
        <v>575</v>
      </c>
    </row>
    <row r="77" spans="1:17">
      <c r="Q77" s="15"/>
    </row>
    <row r="78" spans="1:17">
      <c r="C78" s="247" t="s">
        <v>14</v>
      </c>
      <c r="D78" s="248"/>
      <c r="E78" s="248"/>
      <c r="F78" s="248"/>
      <c r="G78" s="248"/>
      <c r="H78" s="248"/>
      <c r="I78" s="248"/>
      <c r="J78" s="287" t="s">
        <v>1061</v>
      </c>
      <c r="K78" s="288"/>
      <c r="L78" s="288"/>
      <c r="Q78" s="15"/>
    </row>
    <row r="79" spans="1:17">
      <c r="C79" s="247" t="s">
        <v>15</v>
      </c>
      <c r="D79" s="248"/>
      <c r="E79" s="248"/>
      <c r="F79" s="248"/>
      <c r="G79" s="248"/>
      <c r="H79" s="248"/>
      <c r="I79" s="248"/>
      <c r="J79" s="289" t="s">
        <v>1062</v>
      </c>
      <c r="K79" s="288"/>
      <c r="L79" s="288"/>
      <c r="Q79" s="15"/>
    </row>
    <row r="80" spans="1:17">
      <c r="J80" s="289" t="s">
        <v>1063</v>
      </c>
      <c r="K80" s="288"/>
      <c r="L80" s="288"/>
      <c r="Q80" s="15"/>
    </row>
    <row r="81" spans="17:17">
      <c r="Q81" s="15"/>
    </row>
    <row r="82" spans="17:17">
      <c r="Q82" s="15"/>
    </row>
    <row r="83" spans="17:17">
      <c r="Q83" s="15"/>
    </row>
    <row r="84" spans="17:17">
      <c r="Q84" s="15"/>
    </row>
  </sheetData>
  <mergeCells count="44">
    <mergeCell ref="J80:L80"/>
    <mergeCell ref="A9:D9"/>
    <mergeCell ref="E9:L9"/>
    <mergeCell ref="A10:H10"/>
    <mergeCell ref="C78:I78"/>
    <mergeCell ref="J78:L78"/>
    <mergeCell ref="C79:I79"/>
    <mergeCell ref="J79:L79"/>
    <mergeCell ref="A1:P1"/>
    <mergeCell ref="L6:P6"/>
    <mergeCell ref="A7:C7"/>
    <mergeCell ref="D7:K7"/>
    <mergeCell ref="A8:C8"/>
    <mergeCell ref="L7:P7"/>
    <mergeCell ref="A2:H2"/>
    <mergeCell ref="I2:L2"/>
    <mergeCell ref="F4:I4"/>
    <mergeCell ref="J4:K4"/>
    <mergeCell ref="A6:C6"/>
    <mergeCell ref="D6:K6"/>
    <mergeCell ref="A11:C16"/>
    <mergeCell ref="D11:D16"/>
    <mergeCell ref="E11:E16"/>
    <mergeCell ref="F11:G12"/>
    <mergeCell ref="H12:I12"/>
    <mergeCell ref="J12:K12"/>
    <mergeCell ref="N12:N13"/>
    <mergeCell ref="O12:O16"/>
    <mergeCell ref="F13:G13"/>
    <mergeCell ref="H13:I13"/>
    <mergeCell ref="J13:K14"/>
    <mergeCell ref="L13:M13"/>
    <mergeCell ref="H14:I14"/>
    <mergeCell ref="L12:M12"/>
    <mergeCell ref="A17:C17"/>
    <mergeCell ref="M15:M16"/>
    <mergeCell ref="L14:M14"/>
    <mergeCell ref="F15:F16"/>
    <mergeCell ref="G15:G16"/>
    <mergeCell ref="H15:H16"/>
    <mergeCell ref="I15:I16"/>
    <mergeCell ref="J15:J16"/>
    <mergeCell ref="K15:K16"/>
    <mergeCell ref="L15:L16"/>
  </mergeCells>
  <pageMargins left="0.31" right="0.35" top="0.75" bottom="0.75" header="0.3" footer="0.3"/>
  <pageSetup paperSize="9" scale="81" orientation="landscape" verticalDpi="0" r:id="rId1"/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32"/>
  <sheetViews>
    <sheetView view="pageLayout" topLeftCell="A47" zoomScaleNormal="100" workbookViewId="0">
      <selection activeCell="D77" sqref="D77:M79"/>
    </sheetView>
  </sheetViews>
  <sheetFormatPr defaultRowHeight="12.75"/>
  <cols>
    <col min="1" max="1" width="17.140625" customWidth="1"/>
    <col min="2" max="2" width="17.28515625" customWidth="1"/>
    <col min="3" max="3" width="23" customWidth="1"/>
    <col min="4" max="4" width="14.85546875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21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S1" s="29"/>
      <c r="T1" s="20"/>
      <c r="U1" s="20"/>
    </row>
    <row r="2" spans="1:21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  <c r="S2" s="31"/>
      <c r="T2" s="20"/>
      <c r="U2" s="18"/>
    </row>
    <row r="3" spans="1:21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S3" s="31"/>
      <c r="T3" s="20"/>
      <c r="U3" s="18"/>
    </row>
    <row r="4" spans="1:21" ht="15.75">
      <c r="A4" s="2"/>
      <c r="B4" s="2"/>
      <c r="C4" s="2"/>
      <c r="D4" s="2"/>
      <c r="E4" s="2"/>
      <c r="F4" s="258" t="s">
        <v>340</v>
      </c>
      <c r="G4" s="258"/>
      <c r="H4" s="258"/>
      <c r="I4" s="258"/>
      <c r="J4" s="259" t="s">
        <v>9</v>
      </c>
      <c r="K4" s="259"/>
      <c r="L4" s="4"/>
      <c r="S4" s="31"/>
      <c r="T4" s="20"/>
      <c r="U4" s="18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S5" s="31"/>
      <c r="T5" s="20"/>
      <c r="U5" s="18"/>
    </row>
    <row r="6" spans="1:21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S6" s="31"/>
      <c r="T6" s="20"/>
      <c r="U6" s="18"/>
    </row>
    <row r="7" spans="1:21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S7" s="31"/>
      <c r="T7" s="20"/>
      <c r="U7" s="18"/>
    </row>
    <row r="8" spans="1:21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  <c r="P8" s="30"/>
      <c r="Q8" s="30"/>
      <c r="R8" s="22"/>
      <c r="S8" s="31"/>
      <c r="T8" s="20"/>
      <c r="U8" s="18"/>
    </row>
    <row r="9" spans="1:21" ht="15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P9" s="30"/>
      <c r="Q9" s="30"/>
      <c r="R9" s="22"/>
      <c r="S9" s="31"/>
      <c r="T9" s="20"/>
      <c r="U9" s="18"/>
    </row>
    <row r="10" spans="1:21" ht="15.75" customHeight="1">
      <c r="A10" s="249" t="s">
        <v>799</v>
      </c>
      <c r="B10" s="249"/>
      <c r="C10" s="249"/>
      <c r="D10" s="263" t="s">
        <v>3</v>
      </c>
      <c r="E10" s="250" t="s">
        <v>9</v>
      </c>
      <c r="F10" s="240" t="s">
        <v>800</v>
      </c>
      <c r="G10" s="241"/>
      <c r="H10" s="222" t="s">
        <v>801</v>
      </c>
      <c r="I10" s="226"/>
      <c r="J10" s="227"/>
      <c r="K10" s="196"/>
      <c r="L10" s="196"/>
      <c r="M10" s="196"/>
      <c r="N10" s="196"/>
      <c r="O10" s="196"/>
      <c r="P10" s="32"/>
      <c r="Q10" s="32"/>
      <c r="R10" s="18"/>
      <c r="S10" s="19"/>
      <c r="T10" s="20"/>
      <c r="U10" s="18"/>
    </row>
    <row r="11" spans="1:21" ht="12.75" customHeight="1">
      <c r="A11" s="249"/>
      <c r="B11" s="249"/>
      <c r="C11" s="249"/>
      <c r="D11" s="264"/>
      <c r="E11" s="251"/>
      <c r="F11" s="242"/>
      <c r="G11" s="243"/>
      <c r="H11" s="233" t="s">
        <v>803</v>
      </c>
      <c r="I11" s="233"/>
      <c r="J11" s="233" t="s">
        <v>804</v>
      </c>
      <c r="K11" s="233"/>
      <c r="L11" s="233" t="s">
        <v>805</v>
      </c>
      <c r="M11" s="233"/>
      <c r="N11" s="233" t="s">
        <v>807</v>
      </c>
      <c r="O11" s="233" t="s">
        <v>808</v>
      </c>
      <c r="P11" s="32"/>
      <c r="Q11" s="32"/>
      <c r="R11" s="18"/>
      <c r="S11" s="19"/>
      <c r="T11" s="20"/>
      <c r="U11" s="18"/>
    </row>
    <row r="12" spans="1:21" ht="12.75" customHeight="1">
      <c r="A12" s="249"/>
      <c r="B12" s="249"/>
      <c r="C12" s="249"/>
      <c r="D12" s="264"/>
      <c r="E12" s="251"/>
      <c r="F12" s="233" t="s">
        <v>802</v>
      </c>
      <c r="G12" s="233"/>
      <c r="H12" s="233" t="s">
        <v>1055</v>
      </c>
      <c r="I12" s="233"/>
      <c r="J12" s="235" t="s">
        <v>641</v>
      </c>
      <c r="K12" s="236"/>
      <c r="L12" s="233" t="s">
        <v>712</v>
      </c>
      <c r="M12" s="233"/>
      <c r="N12" s="233"/>
      <c r="O12" s="233"/>
      <c r="P12" s="33"/>
      <c r="Q12" s="33"/>
      <c r="R12" s="18"/>
      <c r="S12" s="34"/>
      <c r="T12" s="20"/>
      <c r="U12" s="18"/>
    </row>
    <row r="13" spans="1:21" ht="12.75" customHeight="1">
      <c r="A13" s="249"/>
      <c r="B13" s="249"/>
      <c r="C13" s="249"/>
      <c r="D13" s="264"/>
      <c r="E13" s="251"/>
      <c r="F13" s="164"/>
      <c r="G13" s="165"/>
      <c r="H13" s="233"/>
      <c r="I13" s="233"/>
      <c r="J13" s="237"/>
      <c r="K13" s="238"/>
      <c r="L13" s="233" t="s">
        <v>812</v>
      </c>
      <c r="M13" s="233"/>
      <c r="N13" s="166"/>
      <c r="O13" s="233"/>
      <c r="P13" s="33"/>
      <c r="Q13" s="33"/>
      <c r="R13" s="18"/>
      <c r="S13" s="34"/>
      <c r="T13" s="20"/>
      <c r="U13" s="18"/>
    </row>
    <row r="14" spans="1:21" ht="12.75" customHeight="1">
      <c r="A14" s="249"/>
      <c r="B14" s="249"/>
      <c r="C14" s="249"/>
      <c r="D14" s="264"/>
      <c r="E14" s="251"/>
      <c r="F14" s="234" t="s">
        <v>813</v>
      </c>
      <c r="G14" s="233" t="s">
        <v>814</v>
      </c>
      <c r="H14" s="231" t="s">
        <v>817</v>
      </c>
      <c r="I14" s="233" t="s">
        <v>814</v>
      </c>
      <c r="J14" s="231" t="s">
        <v>816</v>
      </c>
      <c r="K14" s="233" t="s">
        <v>814</v>
      </c>
      <c r="L14" s="231" t="s">
        <v>817</v>
      </c>
      <c r="M14" s="233" t="s">
        <v>814</v>
      </c>
      <c r="N14" s="166"/>
      <c r="O14" s="233"/>
      <c r="P14" s="33"/>
      <c r="Q14" s="33"/>
      <c r="R14" s="18"/>
      <c r="S14" s="34"/>
      <c r="T14" s="20"/>
      <c r="U14" s="18"/>
    </row>
    <row r="15" spans="1:21">
      <c r="A15" s="249"/>
      <c r="B15" s="249"/>
      <c r="C15" s="249"/>
      <c r="D15" s="265"/>
      <c r="E15" s="252"/>
      <c r="F15" s="234"/>
      <c r="G15" s="233"/>
      <c r="H15" s="232"/>
      <c r="I15" s="233"/>
      <c r="J15" s="232"/>
      <c r="K15" s="233"/>
      <c r="L15" s="232"/>
      <c r="M15" s="233"/>
      <c r="N15" s="166"/>
      <c r="O15" s="233"/>
      <c r="P15" s="33"/>
      <c r="Q15" s="33"/>
      <c r="R15" s="18"/>
      <c r="S15" s="34"/>
      <c r="T15" s="20"/>
      <c r="U15" s="18"/>
    </row>
    <row r="16" spans="1:21">
      <c r="A16" s="82" t="s">
        <v>514</v>
      </c>
      <c r="B16" s="82" t="s">
        <v>130</v>
      </c>
      <c r="C16" s="82" t="s">
        <v>43</v>
      </c>
      <c r="D16" s="157">
        <v>1</v>
      </c>
      <c r="E16" s="134" t="s">
        <v>992</v>
      </c>
      <c r="F16" s="36">
        <v>11</v>
      </c>
      <c r="G16" s="37">
        <v>22</v>
      </c>
      <c r="H16" s="39">
        <v>3.44</v>
      </c>
      <c r="I16" s="38">
        <v>13</v>
      </c>
      <c r="J16" s="39">
        <v>212</v>
      </c>
      <c r="K16" s="38">
        <v>12.5</v>
      </c>
      <c r="L16" s="39">
        <v>0.25</v>
      </c>
      <c r="M16" s="209">
        <v>19</v>
      </c>
      <c r="N16" s="202">
        <v>66.5</v>
      </c>
      <c r="O16" s="80">
        <v>1</v>
      </c>
      <c r="P16" s="33"/>
      <c r="Q16" s="33"/>
      <c r="R16" s="18"/>
      <c r="S16" s="34"/>
      <c r="T16" s="20"/>
      <c r="U16" s="18"/>
    </row>
    <row r="17" spans="1:21">
      <c r="A17" s="77" t="s">
        <v>462</v>
      </c>
      <c r="B17" s="77" t="s">
        <v>289</v>
      </c>
      <c r="C17" s="77" t="s">
        <v>92</v>
      </c>
      <c r="D17" s="157">
        <v>2</v>
      </c>
      <c r="E17" s="77" t="s">
        <v>994</v>
      </c>
      <c r="F17" s="36">
        <v>7</v>
      </c>
      <c r="G17" s="37">
        <v>14</v>
      </c>
      <c r="H17" s="39">
        <v>3.22</v>
      </c>
      <c r="I17" s="38">
        <v>16</v>
      </c>
      <c r="J17" s="39">
        <v>196</v>
      </c>
      <c r="K17" s="38">
        <v>9.5</v>
      </c>
      <c r="L17" s="39">
        <v>0.22</v>
      </c>
      <c r="M17" s="209">
        <v>20</v>
      </c>
      <c r="N17" s="202">
        <v>59.5</v>
      </c>
      <c r="O17" s="80">
        <v>2</v>
      </c>
      <c r="P17" s="33"/>
      <c r="Q17" s="33"/>
      <c r="R17" s="18"/>
      <c r="S17" s="34"/>
      <c r="T17" s="20"/>
      <c r="U17" s="18"/>
    </row>
    <row r="18" spans="1:21">
      <c r="A18" s="77" t="s">
        <v>473</v>
      </c>
      <c r="B18" s="77" t="s">
        <v>59</v>
      </c>
      <c r="C18" s="77" t="s">
        <v>41</v>
      </c>
      <c r="D18" s="157">
        <v>3</v>
      </c>
      <c r="E18" s="77" t="s">
        <v>994</v>
      </c>
      <c r="F18" s="36">
        <v>7</v>
      </c>
      <c r="G18" s="37">
        <v>14</v>
      </c>
      <c r="H18" s="39">
        <v>4.0199999999999996</v>
      </c>
      <c r="I18" s="38">
        <v>11</v>
      </c>
      <c r="J18" s="39">
        <v>210</v>
      </c>
      <c r="K18" s="38">
        <v>12</v>
      </c>
      <c r="L18" s="39">
        <v>0.26</v>
      </c>
      <c r="M18" s="209">
        <v>19</v>
      </c>
      <c r="N18" s="202">
        <v>56</v>
      </c>
      <c r="O18" s="80">
        <v>3</v>
      </c>
      <c r="P18" s="33"/>
      <c r="Q18" s="33"/>
      <c r="R18" s="18"/>
      <c r="S18" s="34"/>
      <c r="T18" s="20"/>
      <c r="U18" s="18"/>
    </row>
    <row r="19" spans="1:21">
      <c r="A19" s="82" t="s">
        <v>507</v>
      </c>
      <c r="B19" s="82" t="s">
        <v>332</v>
      </c>
      <c r="C19" s="82" t="s">
        <v>98</v>
      </c>
      <c r="D19" s="157">
        <v>4</v>
      </c>
      <c r="E19" s="134" t="s">
        <v>992</v>
      </c>
      <c r="F19" s="36">
        <v>9</v>
      </c>
      <c r="G19" s="37">
        <v>18</v>
      </c>
      <c r="H19" s="39">
        <v>4.03</v>
      </c>
      <c r="I19" s="38">
        <v>11</v>
      </c>
      <c r="J19" s="39">
        <v>191</v>
      </c>
      <c r="K19" s="38">
        <v>8.5</v>
      </c>
      <c r="L19" s="39">
        <v>0.3</v>
      </c>
      <c r="M19" s="209">
        <v>18</v>
      </c>
      <c r="N19" s="202">
        <v>55.5</v>
      </c>
      <c r="O19" s="210">
        <v>4</v>
      </c>
      <c r="P19" s="33"/>
      <c r="Q19" s="33"/>
      <c r="R19" s="18"/>
      <c r="S19" s="34"/>
      <c r="T19" s="20"/>
      <c r="U19" s="18"/>
    </row>
    <row r="20" spans="1:21">
      <c r="A20" s="82" t="s">
        <v>256</v>
      </c>
      <c r="B20" s="82" t="s">
        <v>401</v>
      </c>
      <c r="C20" s="82" t="s">
        <v>106</v>
      </c>
      <c r="D20" s="157">
        <v>5</v>
      </c>
      <c r="E20" s="134" t="s">
        <v>992</v>
      </c>
      <c r="F20" s="36">
        <v>12</v>
      </c>
      <c r="G20" s="37">
        <v>24</v>
      </c>
      <c r="H20" s="39">
        <v>4.3</v>
      </c>
      <c r="I20" s="38">
        <v>9</v>
      </c>
      <c r="J20" s="39">
        <v>177</v>
      </c>
      <c r="K20" s="38">
        <v>6</v>
      </c>
      <c r="L20" s="39">
        <v>0.33</v>
      </c>
      <c r="M20" s="209">
        <v>16</v>
      </c>
      <c r="N20" s="202">
        <v>55</v>
      </c>
      <c r="O20" s="210">
        <v>5</v>
      </c>
      <c r="P20" s="33"/>
      <c r="Q20" s="33"/>
      <c r="R20" s="18"/>
      <c r="S20" s="34"/>
      <c r="T20" s="20"/>
      <c r="U20" s="18"/>
    </row>
    <row r="21" spans="1:21">
      <c r="A21" s="77" t="s">
        <v>493</v>
      </c>
      <c r="B21" s="77" t="s">
        <v>379</v>
      </c>
      <c r="C21" s="77" t="s">
        <v>92</v>
      </c>
      <c r="D21" s="157">
        <v>6</v>
      </c>
      <c r="E21" s="77" t="s">
        <v>995</v>
      </c>
      <c r="F21" s="36">
        <v>10</v>
      </c>
      <c r="G21" s="37">
        <v>20</v>
      </c>
      <c r="H21" s="39">
        <v>5</v>
      </c>
      <c r="I21" s="38">
        <v>6</v>
      </c>
      <c r="J21" s="39">
        <v>198</v>
      </c>
      <c r="K21" s="38">
        <v>9.5</v>
      </c>
      <c r="L21" s="39">
        <v>0.3</v>
      </c>
      <c r="M21" s="209">
        <v>18</v>
      </c>
      <c r="N21" s="202">
        <v>53.5</v>
      </c>
      <c r="O21" s="210">
        <v>6</v>
      </c>
      <c r="P21" s="33"/>
      <c r="Q21" s="33"/>
      <c r="R21" s="18"/>
      <c r="S21" s="34"/>
      <c r="T21" s="20"/>
      <c r="U21" s="18"/>
    </row>
    <row r="22" spans="1:21">
      <c r="A22" s="82" t="s">
        <v>506</v>
      </c>
      <c r="B22" s="82" t="s">
        <v>59</v>
      </c>
      <c r="C22" s="82" t="s">
        <v>98</v>
      </c>
      <c r="D22" s="157">
        <v>7</v>
      </c>
      <c r="E22" s="134" t="s">
        <v>992</v>
      </c>
      <c r="F22" s="36">
        <v>10</v>
      </c>
      <c r="G22" s="37">
        <v>20</v>
      </c>
      <c r="H22" s="39">
        <v>6.07</v>
      </c>
      <c r="I22" s="38">
        <v>2</v>
      </c>
      <c r="J22" s="39">
        <v>198</v>
      </c>
      <c r="K22" s="38">
        <v>9.5</v>
      </c>
      <c r="L22" s="39">
        <v>0.28999999999999998</v>
      </c>
      <c r="M22" s="209">
        <v>19</v>
      </c>
      <c r="N22" s="202">
        <v>50.5</v>
      </c>
      <c r="O22" s="210">
        <v>7</v>
      </c>
      <c r="P22" s="33"/>
      <c r="Q22" s="33"/>
      <c r="R22" s="18"/>
      <c r="S22" s="34"/>
      <c r="T22" s="20"/>
      <c r="U22" s="18"/>
    </row>
    <row r="23" spans="1:21">
      <c r="A23" s="77" t="s">
        <v>476</v>
      </c>
      <c r="B23" s="77" t="s">
        <v>477</v>
      </c>
      <c r="C23" s="77" t="s">
        <v>46</v>
      </c>
      <c r="D23" s="157">
        <v>8</v>
      </c>
      <c r="E23" s="77" t="s">
        <v>995</v>
      </c>
      <c r="F23" s="36">
        <v>7</v>
      </c>
      <c r="G23" s="37">
        <v>14</v>
      </c>
      <c r="H23" s="39"/>
      <c r="I23" s="38">
        <v>0</v>
      </c>
      <c r="J23" s="39">
        <v>220</v>
      </c>
      <c r="K23" s="38">
        <v>14</v>
      </c>
      <c r="L23" s="39">
        <v>0.23</v>
      </c>
      <c r="M23" s="209">
        <v>20</v>
      </c>
      <c r="N23" s="202">
        <v>48</v>
      </c>
      <c r="O23" s="210">
        <v>8</v>
      </c>
      <c r="P23" s="33"/>
      <c r="Q23" s="33"/>
      <c r="R23" s="18"/>
      <c r="S23" s="34"/>
      <c r="T23" s="20"/>
      <c r="U23" s="18"/>
    </row>
    <row r="24" spans="1:21">
      <c r="A24" s="152" t="s">
        <v>476</v>
      </c>
      <c r="B24" s="152" t="s">
        <v>59</v>
      </c>
      <c r="C24" s="152" t="s">
        <v>43</v>
      </c>
      <c r="D24" s="157">
        <v>9</v>
      </c>
      <c r="E24" s="82" t="s">
        <v>993</v>
      </c>
      <c r="F24" s="36">
        <v>9</v>
      </c>
      <c r="G24" s="37">
        <v>18</v>
      </c>
      <c r="H24" s="39">
        <v>5.08</v>
      </c>
      <c r="I24" s="38">
        <v>6</v>
      </c>
      <c r="J24" s="39">
        <v>188</v>
      </c>
      <c r="K24" s="38">
        <v>8</v>
      </c>
      <c r="L24" s="39">
        <v>0.33</v>
      </c>
      <c r="M24" s="209">
        <v>16</v>
      </c>
      <c r="N24" s="202">
        <v>48</v>
      </c>
      <c r="O24" s="210">
        <v>9</v>
      </c>
      <c r="P24" s="33"/>
      <c r="Q24" s="33"/>
      <c r="R24" s="18"/>
      <c r="S24" s="34"/>
      <c r="T24" s="20"/>
      <c r="U24" s="18"/>
    </row>
    <row r="25" spans="1:21">
      <c r="A25" s="152" t="s">
        <v>496</v>
      </c>
      <c r="B25" s="152" t="s">
        <v>42</v>
      </c>
      <c r="C25" s="152" t="s">
        <v>98</v>
      </c>
      <c r="D25" s="157">
        <v>10</v>
      </c>
      <c r="E25" s="82" t="s">
        <v>993</v>
      </c>
      <c r="F25" s="36">
        <v>6</v>
      </c>
      <c r="G25" s="37">
        <v>12</v>
      </c>
      <c r="H25" s="39">
        <v>4.42</v>
      </c>
      <c r="I25" s="38">
        <v>8</v>
      </c>
      <c r="J25" s="39">
        <v>214</v>
      </c>
      <c r="K25" s="38">
        <v>12.5</v>
      </c>
      <c r="L25" s="39">
        <v>0.34</v>
      </c>
      <c r="M25" s="209">
        <v>15</v>
      </c>
      <c r="N25" s="202">
        <v>47.5</v>
      </c>
      <c r="O25" s="210">
        <v>10</v>
      </c>
      <c r="P25" s="33"/>
      <c r="Q25" s="33"/>
      <c r="R25" s="18"/>
      <c r="S25" s="34"/>
      <c r="T25" s="20"/>
      <c r="U25" s="18"/>
    </row>
    <row r="26" spans="1:21">
      <c r="A26" s="77" t="s">
        <v>460</v>
      </c>
      <c r="B26" s="77" t="s">
        <v>299</v>
      </c>
      <c r="C26" s="77" t="s">
        <v>215</v>
      </c>
      <c r="D26" s="157">
        <v>11</v>
      </c>
      <c r="E26" s="77" t="s">
        <v>994</v>
      </c>
      <c r="F26" s="36">
        <v>11</v>
      </c>
      <c r="G26" s="37">
        <v>22</v>
      </c>
      <c r="H26" s="39">
        <v>4.1399999999999997</v>
      </c>
      <c r="I26" s="38">
        <v>10</v>
      </c>
      <c r="J26" s="39">
        <v>216</v>
      </c>
      <c r="K26" s="38">
        <v>13</v>
      </c>
      <c r="L26" s="39">
        <v>0.16</v>
      </c>
      <c r="M26" s="209">
        <v>0</v>
      </c>
      <c r="N26" s="202">
        <v>45</v>
      </c>
      <c r="O26" s="210">
        <v>11</v>
      </c>
      <c r="P26" s="33"/>
      <c r="Q26" s="33"/>
      <c r="R26" s="18"/>
      <c r="S26" s="34"/>
      <c r="T26" s="20"/>
      <c r="U26" s="18"/>
    </row>
    <row r="27" spans="1:21">
      <c r="A27" s="77" t="s">
        <v>489</v>
      </c>
      <c r="B27" s="77" t="s">
        <v>45</v>
      </c>
      <c r="C27" s="77" t="s">
        <v>41</v>
      </c>
      <c r="D27" s="157">
        <v>12</v>
      </c>
      <c r="E27" s="77" t="s">
        <v>995</v>
      </c>
      <c r="F27" s="36">
        <v>9</v>
      </c>
      <c r="G27" s="37">
        <v>18</v>
      </c>
      <c r="H27" s="39">
        <v>6.43</v>
      </c>
      <c r="I27" s="38">
        <v>1</v>
      </c>
      <c r="J27" s="39">
        <v>181</v>
      </c>
      <c r="K27" s="38">
        <v>7</v>
      </c>
      <c r="L27" s="39">
        <v>0.26</v>
      </c>
      <c r="M27" s="209">
        <v>19</v>
      </c>
      <c r="N27" s="202">
        <v>45</v>
      </c>
      <c r="O27" s="210">
        <v>12</v>
      </c>
      <c r="P27" s="33"/>
      <c r="Q27" s="33"/>
      <c r="R27" s="18"/>
      <c r="S27" s="34"/>
      <c r="T27" s="20"/>
      <c r="U27" s="18"/>
    </row>
    <row r="28" spans="1:21">
      <c r="A28" s="77" t="s">
        <v>479</v>
      </c>
      <c r="B28" s="77" t="s">
        <v>85</v>
      </c>
      <c r="C28" s="77" t="s">
        <v>98</v>
      </c>
      <c r="D28" s="157">
        <v>13</v>
      </c>
      <c r="E28" s="77" t="s">
        <v>995</v>
      </c>
      <c r="F28" s="36">
        <v>9</v>
      </c>
      <c r="G28" s="37">
        <v>18</v>
      </c>
      <c r="H28" s="39"/>
      <c r="I28" s="38">
        <v>0</v>
      </c>
      <c r="J28" s="39">
        <v>188</v>
      </c>
      <c r="K28" s="38">
        <v>8</v>
      </c>
      <c r="L28" s="39">
        <v>0.3</v>
      </c>
      <c r="M28" s="209">
        <v>18</v>
      </c>
      <c r="N28" s="202">
        <v>44</v>
      </c>
      <c r="O28" s="210">
        <v>13</v>
      </c>
      <c r="P28" s="33"/>
      <c r="Q28" s="33"/>
      <c r="R28" s="18"/>
      <c r="S28" s="34"/>
      <c r="T28" s="20"/>
      <c r="U28" s="18"/>
    </row>
    <row r="29" spans="1:21">
      <c r="A29" s="152" t="s">
        <v>498</v>
      </c>
      <c r="B29" s="152" t="s">
        <v>499</v>
      </c>
      <c r="C29" s="152" t="s">
        <v>98</v>
      </c>
      <c r="D29" s="157">
        <v>14</v>
      </c>
      <c r="E29" s="82" t="s">
        <v>993</v>
      </c>
      <c r="F29" s="36">
        <v>8</v>
      </c>
      <c r="G29" s="37">
        <v>16</v>
      </c>
      <c r="H29" s="39">
        <v>5.2</v>
      </c>
      <c r="I29" s="38">
        <v>5</v>
      </c>
      <c r="J29" s="39">
        <v>167</v>
      </c>
      <c r="K29" s="38">
        <v>3</v>
      </c>
      <c r="L29" s="39">
        <v>0.26</v>
      </c>
      <c r="M29" s="209">
        <v>19</v>
      </c>
      <c r="N29" s="202">
        <v>43</v>
      </c>
      <c r="O29" s="210">
        <v>14</v>
      </c>
      <c r="P29" s="33"/>
      <c r="Q29" s="33"/>
      <c r="R29" s="18"/>
      <c r="S29" s="34"/>
      <c r="T29" s="20"/>
      <c r="U29" s="18"/>
    </row>
    <row r="30" spans="1:21">
      <c r="A30" s="77" t="s">
        <v>488</v>
      </c>
      <c r="B30" s="77" t="s">
        <v>36</v>
      </c>
      <c r="C30" s="77" t="s">
        <v>43</v>
      </c>
      <c r="D30" s="157">
        <v>15</v>
      </c>
      <c r="E30" s="77" t="s">
        <v>995</v>
      </c>
      <c r="F30" s="36">
        <v>5</v>
      </c>
      <c r="G30" s="37">
        <v>10</v>
      </c>
      <c r="H30" s="39"/>
      <c r="I30" s="38">
        <v>0</v>
      </c>
      <c r="J30" s="39">
        <v>218</v>
      </c>
      <c r="K30" s="38">
        <v>13.5</v>
      </c>
      <c r="L30" s="39">
        <v>0.26</v>
      </c>
      <c r="M30" s="209">
        <v>19</v>
      </c>
      <c r="N30" s="202">
        <v>42.5</v>
      </c>
      <c r="O30" s="210">
        <v>15</v>
      </c>
      <c r="P30" s="33"/>
      <c r="Q30" s="33"/>
      <c r="R30" s="18"/>
      <c r="S30" s="34"/>
      <c r="T30" s="20"/>
      <c r="U30" s="18"/>
    </row>
    <row r="31" spans="1:21">
      <c r="A31" s="152" t="s">
        <v>504</v>
      </c>
      <c r="B31" s="152" t="s">
        <v>389</v>
      </c>
      <c r="C31" s="152" t="s">
        <v>70</v>
      </c>
      <c r="D31" s="157">
        <v>16</v>
      </c>
      <c r="E31" s="82" t="s">
        <v>993</v>
      </c>
      <c r="F31" s="36">
        <v>6</v>
      </c>
      <c r="G31" s="37">
        <v>12</v>
      </c>
      <c r="H31" s="39">
        <v>5</v>
      </c>
      <c r="I31" s="38">
        <v>6</v>
      </c>
      <c r="J31" s="39">
        <v>174</v>
      </c>
      <c r="K31" s="38">
        <v>5.5</v>
      </c>
      <c r="L31" s="39">
        <v>0.26</v>
      </c>
      <c r="M31" s="209">
        <v>19</v>
      </c>
      <c r="N31" s="202">
        <v>42.5</v>
      </c>
      <c r="O31" s="210">
        <v>16</v>
      </c>
      <c r="P31" s="33"/>
      <c r="Q31" s="33"/>
      <c r="R31" s="18"/>
      <c r="S31" s="34"/>
      <c r="T31" s="20"/>
      <c r="U31" s="18"/>
    </row>
    <row r="32" spans="1:21">
      <c r="A32" s="152" t="s">
        <v>500</v>
      </c>
      <c r="B32" s="152" t="s">
        <v>332</v>
      </c>
      <c r="C32" s="152" t="s">
        <v>239</v>
      </c>
      <c r="D32" s="157">
        <v>17</v>
      </c>
      <c r="E32" s="82" t="s">
        <v>993</v>
      </c>
      <c r="F32" s="36">
        <v>8</v>
      </c>
      <c r="G32" s="37">
        <v>16</v>
      </c>
      <c r="H32" s="39">
        <v>4.57</v>
      </c>
      <c r="I32" s="38">
        <v>7</v>
      </c>
      <c r="J32" s="39">
        <v>207</v>
      </c>
      <c r="K32" s="38">
        <v>11.5</v>
      </c>
      <c r="L32" s="39">
        <v>0.44</v>
      </c>
      <c r="M32" s="209">
        <v>7</v>
      </c>
      <c r="N32" s="202">
        <v>41.5</v>
      </c>
      <c r="O32" s="210">
        <v>17</v>
      </c>
      <c r="P32" s="33"/>
      <c r="Q32" s="33"/>
      <c r="R32" s="18"/>
      <c r="S32" s="34"/>
      <c r="T32" s="20"/>
      <c r="U32" s="18"/>
    </row>
    <row r="33" spans="1:21">
      <c r="A33" s="134" t="s">
        <v>520</v>
      </c>
      <c r="B33" s="134" t="s">
        <v>36</v>
      </c>
      <c r="C33" s="134" t="s">
        <v>92</v>
      </c>
      <c r="D33" s="157">
        <v>18</v>
      </c>
      <c r="E33" s="134" t="s">
        <v>992</v>
      </c>
      <c r="F33" s="36">
        <v>8</v>
      </c>
      <c r="G33" s="37">
        <v>16</v>
      </c>
      <c r="H33" s="39">
        <v>5.26</v>
      </c>
      <c r="I33" s="38">
        <v>5</v>
      </c>
      <c r="J33" s="39">
        <v>202</v>
      </c>
      <c r="K33" s="38">
        <v>10.5</v>
      </c>
      <c r="L33" s="39">
        <v>0.39</v>
      </c>
      <c r="M33" s="209">
        <v>10</v>
      </c>
      <c r="N33" s="202">
        <v>41.5</v>
      </c>
      <c r="O33" s="210">
        <v>18</v>
      </c>
      <c r="P33" s="33"/>
      <c r="Q33" s="33"/>
      <c r="R33" s="18"/>
      <c r="S33" s="34"/>
      <c r="T33" s="20"/>
      <c r="U33" s="18"/>
    </row>
    <row r="34" spans="1:21">
      <c r="A34" s="77" t="s">
        <v>231</v>
      </c>
      <c r="B34" s="77" t="s">
        <v>42</v>
      </c>
      <c r="C34" s="77" t="s">
        <v>78</v>
      </c>
      <c r="D34" s="157">
        <v>19</v>
      </c>
      <c r="E34" s="77" t="s">
        <v>995</v>
      </c>
      <c r="F34" s="36">
        <v>7</v>
      </c>
      <c r="G34" s="37">
        <v>14</v>
      </c>
      <c r="H34" s="39">
        <v>4.25</v>
      </c>
      <c r="I34" s="38">
        <v>10</v>
      </c>
      <c r="J34" s="39">
        <v>158</v>
      </c>
      <c r="K34" s="38">
        <v>3</v>
      </c>
      <c r="L34" s="39">
        <v>0.35</v>
      </c>
      <c r="M34" s="209">
        <v>14</v>
      </c>
      <c r="N34" s="202">
        <v>41</v>
      </c>
      <c r="O34" s="210">
        <v>19</v>
      </c>
      <c r="P34" s="33"/>
      <c r="Q34" s="33"/>
      <c r="R34" s="18"/>
      <c r="S34" s="34"/>
      <c r="T34" s="20"/>
      <c r="U34" s="18"/>
    </row>
    <row r="35" spans="1:21">
      <c r="A35" s="82" t="s">
        <v>508</v>
      </c>
      <c r="B35" s="82" t="s">
        <v>42</v>
      </c>
      <c r="C35" s="82" t="s">
        <v>199</v>
      </c>
      <c r="D35" s="157">
        <v>20</v>
      </c>
      <c r="E35" s="134" t="s">
        <v>992</v>
      </c>
      <c r="F35" s="36">
        <v>9</v>
      </c>
      <c r="G35" s="37">
        <v>18</v>
      </c>
      <c r="H35" s="39">
        <v>8.02</v>
      </c>
      <c r="I35" s="38">
        <v>1</v>
      </c>
      <c r="J35" s="39">
        <v>140</v>
      </c>
      <c r="K35" s="38">
        <v>2</v>
      </c>
      <c r="L35" s="39">
        <v>0.26</v>
      </c>
      <c r="M35" s="209">
        <v>19</v>
      </c>
      <c r="N35" s="202">
        <v>40</v>
      </c>
      <c r="O35" s="210">
        <v>20</v>
      </c>
      <c r="P35" s="32"/>
      <c r="Q35" s="32"/>
      <c r="R35" s="22"/>
      <c r="S35" s="19"/>
      <c r="T35" s="20"/>
      <c r="U35" s="22"/>
    </row>
    <row r="36" spans="1:21">
      <c r="A36" s="152" t="s">
        <v>503</v>
      </c>
      <c r="B36" s="152" t="s">
        <v>125</v>
      </c>
      <c r="C36" s="152" t="s">
        <v>90</v>
      </c>
      <c r="D36" s="157">
        <v>21</v>
      </c>
      <c r="E36" s="82" t="s">
        <v>993</v>
      </c>
      <c r="F36" s="36">
        <v>8</v>
      </c>
      <c r="G36" s="37">
        <v>16</v>
      </c>
      <c r="H36" s="39">
        <v>7.31</v>
      </c>
      <c r="I36" s="38">
        <v>1</v>
      </c>
      <c r="J36" s="39">
        <v>140</v>
      </c>
      <c r="K36" s="38">
        <v>2</v>
      </c>
      <c r="L36" s="39">
        <v>0.31</v>
      </c>
      <c r="M36" s="209">
        <v>18</v>
      </c>
      <c r="N36" s="202">
        <v>37</v>
      </c>
      <c r="O36" s="210">
        <v>21</v>
      </c>
      <c r="R36" s="22"/>
      <c r="S36" s="31"/>
    </row>
    <row r="37" spans="1:21">
      <c r="A37" s="82" t="s">
        <v>471</v>
      </c>
      <c r="B37" s="82" t="s">
        <v>62</v>
      </c>
      <c r="C37" s="82" t="s">
        <v>472</v>
      </c>
      <c r="D37" s="157">
        <v>22</v>
      </c>
      <c r="E37" s="77" t="s">
        <v>994</v>
      </c>
      <c r="F37" s="36">
        <v>4</v>
      </c>
      <c r="G37" s="37">
        <v>8</v>
      </c>
      <c r="H37" s="39">
        <v>3.12</v>
      </c>
      <c r="I37" s="38">
        <v>17</v>
      </c>
      <c r="J37" s="39">
        <v>206</v>
      </c>
      <c r="K37" s="38">
        <v>11.5</v>
      </c>
      <c r="L37" s="39"/>
      <c r="M37" s="209">
        <v>0</v>
      </c>
      <c r="N37" s="202">
        <v>36.5</v>
      </c>
      <c r="O37" s="210">
        <v>22</v>
      </c>
      <c r="R37" s="22"/>
      <c r="S37" s="31"/>
    </row>
    <row r="38" spans="1:21">
      <c r="A38" s="77" t="s">
        <v>474</v>
      </c>
      <c r="B38" s="77" t="s">
        <v>475</v>
      </c>
      <c r="C38" s="77" t="s">
        <v>98</v>
      </c>
      <c r="D38" s="157">
        <v>23</v>
      </c>
      <c r="E38" s="77" t="s">
        <v>994</v>
      </c>
      <c r="F38" s="36">
        <v>6</v>
      </c>
      <c r="G38" s="37">
        <v>12</v>
      </c>
      <c r="H38" s="39">
        <v>4.0599999999999996</v>
      </c>
      <c r="I38" s="38">
        <v>11</v>
      </c>
      <c r="J38" s="39">
        <v>218</v>
      </c>
      <c r="K38" s="38">
        <v>13.5</v>
      </c>
      <c r="L38" s="39"/>
      <c r="M38" s="209">
        <v>0</v>
      </c>
      <c r="N38" s="202">
        <v>36.5</v>
      </c>
      <c r="O38" s="210">
        <v>23</v>
      </c>
      <c r="R38" s="22"/>
      <c r="S38" s="31"/>
    </row>
    <row r="39" spans="1:21">
      <c r="A39" s="152" t="s">
        <v>497</v>
      </c>
      <c r="B39" s="152" t="s">
        <v>59</v>
      </c>
      <c r="C39" s="152" t="s">
        <v>199</v>
      </c>
      <c r="D39" s="157">
        <v>24</v>
      </c>
      <c r="E39" s="82" t="s">
        <v>993</v>
      </c>
      <c r="F39" s="36">
        <v>7</v>
      </c>
      <c r="G39" s="37">
        <v>14</v>
      </c>
      <c r="H39" s="39">
        <v>5.33</v>
      </c>
      <c r="I39" s="38">
        <v>4</v>
      </c>
      <c r="J39" s="39">
        <v>190</v>
      </c>
      <c r="K39" s="38">
        <v>8</v>
      </c>
      <c r="L39" s="39">
        <v>0.41</v>
      </c>
      <c r="M39" s="209">
        <v>9</v>
      </c>
      <c r="N39" s="202">
        <v>35</v>
      </c>
      <c r="O39" s="210">
        <v>24</v>
      </c>
      <c r="R39" s="22"/>
      <c r="S39" s="31"/>
    </row>
    <row r="40" spans="1:21">
      <c r="A40" s="82" t="s">
        <v>512</v>
      </c>
      <c r="B40" s="82" t="s">
        <v>513</v>
      </c>
      <c r="C40" s="82" t="s">
        <v>98</v>
      </c>
      <c r="D40" s="157">
        <v>25</v>
      </c>
      <c r="E40" s="134" t="s">
        <v>992</v>
      </c>
      <c r="F40" s="36">
        <v>8</v>
      </c>
      <c r="G40" s="37">
        <v>16</v>
      </c>
      <c r="H40" s="39"/>
      <c r="I40" s="38">
        <v>0</v>
      </c>
      <c r="J40" s="39"/>
      <c r="K40" s="38">
        <v>0</v>
      </c>
      <c r="L40" s="39">
        <v>0.28999999999999998</v>
      </c>
      <c r="M40" s="209">
        <v>19</v>
      </c>
      <c r="N40" s="202">
        <v>35</v>
      </c>
      <c r="O40" s="210">
        <v>25</v>
      </c>
      <c r="R40" s="22"/>
      <c r="S40" s="31"/>
    </row>
    <row r="41" spans="1:21">
      <c r="A41" s="82" t="s">
        <v>518</v>
      </c>
      <c r="B41" s="82" t="s">
        <v>519</v>
      </c>
      <c r="C41" s="82" t="s">
        <v>70</v>
      </c>
      <c r="D41" s="157">
        <v>26</v>
      </c>
      <c r="E41" s="134" t="s">
        <v>992</v>
      </c>
      <c r="F41" s="36">
        <v>7</v>
      </c>
      <c r="G41" s="37">
        <v>14</v>
      </c>
      <c r="H41" s="39">
        <v>4.08</v>
      </c>
      <c r="I41" s="38">
        <v>11</v>
      </c>
      <c r="J41" s="39"/>
      <c r="K41" s="38">
        <v>0</v>
      </c>
      <c r="L41" s="39">
        <v>0.39</v>
      </c>
      <c r="M41" s="209">
        <v>10</v>
      </c>
      <c r="N41" s="202">
        <v>35</v>
      </c>
      <c r="O41" s="210">
        <v>26</v>
      </c>
      <c r="R41" s="22"/>
      <c r="S41" s="31"/>
    </row>
    <row r="42" spans="1:21">
      <c r="A42" s="77" t="s">
        <v>483</v>
      </c>
      <c r="B42" s="77" t="s">
        <v>75</v>
      </c>
      <c r="C42" s="77" t="s">
        <v>126</v>
      </c>
      <c r="D42" s="157">
        <v>27</v>
      </c>
      <c r="E42" s="77" t="s">
        <v>995</v>
      </c>
      <c r="F42" s="36">
        <v>10</v>
      </c>
      <c r="G42" s="37">
        <v>20</v>
      </c>
      <c r="H42" s="39">
        <v>5</v>
      </c>
      <c r="I42" s="38">
        <v>6</v>
      </c>
      <c r="J42" s="39">
        <v>188</v>
      </c>
      <c r="K42" s="38">
        <v>8</v>
      </c>
      <c r="L42" s="39"/>
      <c r="M42" s="209">
        <v>0</v>
      </c>
      <c r="N42" s="202">
        <v>34</v>
      </c>
      <c r="O42" s="210">
        <v>27</v>
      </c>
      <c r="R42" s="22"/>
      <c r="S42" s="31"/>
    </row>
    <row r="43" spans="1:21">
      <c r="A43" s="77" t="s">
        <v>465</v>
      </c>
      <c r="B43" s="77" t="s">
        <v>97</v>
      </c>
      <c r="C43" s="77" t="s">
        <v>70</v>
      </c>
      <c r="D43" s="157">
        <v>28</v>
      </c>
      <c r="E43" s="77" t="s">
        <v>994</v>
      </c>
      <c r="F43" s="36">
        <v>11</v>
      </c>
      <c r="G43" s="37">
        <v>22</v>
      </c>
      <c r="H43" s="39">
        <v>4.0599999999999996</v>
      </c>
      <c r="I43" s="38">
        <v>11</v>
      </c>
      <c r="J43" s="39"/>
      <c r="K43" s="38">
        <v>0</v>
      </c>
      <c r="L43" s="39">
        <v>0.19</v>
      </c>
      <c r="M43" s="209">
        <v>0</v>
      </c>
      <c r="N43" s="202">
        <v>33</v>
      </c>
      <c r="O43" s="210">
        <v>28</v>
      </c>
      <c r="R43" s="22"/>
      <c r="S43" s="31"/>
    </row>
    <row r="44" spans="1:21">
      <c r="A44" s="77" t="s">
        <v>486</v>
      </c>
      <c r="B44" s="77" t="s">
        <v>172</v>
      </c>
      <c r="C44" s="77" t="s">
        <v>487</v>
      </c>
      <c r="D44" s="157">
        <v>29</v>
      </c>
      <c r="E44" s="77" t="s">
        <v>995</v>
      </c>
      <c r="F44" s="36">
        <v>5</v>
      </c>
      <c r="G44" s="37">
        <v>10</v>
      </c>
      <c r="H44" s="39">
        <v>5.32</v>
      </c>
      <c r="I44" s="38">
        <v>4</v>
      </c>
      <c r="J44" s="39">
        <v>194</v>
      </c>
      <c r="K44" s="38">
        <v>9</v>
      </c>
      <c r="L44" s="39">
        <v>0.39</v>
      </c>
      <c r="M44" s="209">
        <v>10</v>
      </c>
      <c r="N44" s="202">
        <v>33</v>
      </c>
      <c r="O44" s="210">
        <v>29</v>
      </c>
      <c r="R44" s="22"/>
      <c r="S44" s="31"/>
    </row>
    <row r="45" spans="1:21">
      <c r="A45" s="82" t="s">
        <v>124</v>
      </c>
      <c r="B45" s="82" t="s">
        <v>125</v>
      </c>
      <c r="C45" s="82" t="s">
        <v>126</v>
      </c>
      <c r="D45" s="157">
        <v>30</v>
      </c>
      <c r="E45" s="82" t="s">
        <v>993</v>
      </c>
      <c r="F45" s="36">
        <v>4</v>
      </c>
      <c r="G45" s="37">
        <v>8</v>
      </c>
      <c r="H45" s="39">
        <v>4.18</v>
      </c>
      <c r="I45" s="38">
        <v>10</v>
      </c>
      <c r="J45" s="39">
        <v>224</v>
      </c>
      <c r="K45" s="38">
        <v>14.5</v>
      </c>
      <c r="L45" s="39">
        <v>0.19</v>
      </c>
      <c r="M45" s="209">
        <v>0</v>
      </c>
      <c r="N45" s="202">
        <v>32.5</v>
      </c>
      <c r="O45" s="210">
        <v>30</v>
      </c>
      <c r="R45" s="22"/>
      <c r="S45" s="31"/>
    </row>
    <row r="46" spans="1:21">
      <c r="A46" s="152" t="s">
        <v>504</v>
      </c>
      <c r="B46" s="152" t="s">
        <v>45</v>
      </c>
      <c r="C46" s="152" t="s">
        <v>70</v>
      </c>
      <c r="D46" s="157">
        <v>31</v>
      </c>
      <c r="E46" s="82" t="s">
        <v>993</v>
      </c>
      <c r="F46" s="36">
        <v>3</v>
      </c>
      <c r="G46" s="37">
        <v>6</v>
      </c>
      <c r="H46" s="39">
        <v>5.36</v>
      </c>
      <c r="I46" s="38">
        <v>4</v>
      </c>
      <c r="J46" s="39">
        <v>170</v>
      </c>
      <c r="K46" s="38">
        <v>3</v>
      </c>
      <c r="L46" s="39">
        <v>0.26</v>
      </c>
      <c r="M46" s="209">
        <v>19</v>
      </c>
      <c r="N46" s="202">
        <v>32</v>
      </c>
      <c r="O46" s="210">
        <v>31</v>
      </c>
      <c r="R46" s="22"/>
      <c r="S46" s="31"/>
    </row>
    <row r="47" spans="1:21">
      <c r="A47" s="207" t="s">
        <v>321</v>
      </c>
      <c r="B47" s="134" t="s">
        <v>296</v>
      </c>
      <c r="C47" s="208" t="s">
        <v>78</v>
      </c>
      <c r="D47" s="157">
        <v>32</v>
      </c>
      <c r="E47" s="134" t="s">
        <v>992</v>
      </c>
      <c r="F47" s="36">
        <v>11</v>
      </c>
      <c r="G47" s="37">
        <v>22</v>
      </c>
      <c r="H47" s="39">
        <v>5.48</v>
      </c>
      <c r="I47" s="38">
        <v>3</v>
      </c>
      <c r="J47" s="39">
        <v>154</v>
      </c>
      <c r="K47" s="38">
        <v>3</v>
      </c>
      <c r="L47" s="39">
        <v>0.48</v>
      </c>
      <c r="M47" s="209">
        <v>4</v>
      </c>
      <c r="N47" s="202">
        <v>32</v>
      </c>
      <c r="O47" s="210">
        <v>32</v>
      </c>
      <c r="R47" s="22"/>
      <c r="S47" s="31"/>
    </row>
    <row r="48" spans="1:21">
      <c r="A48" s="77" t="s">
        <v>321</v>
      </c>
      <c r="B48" s="77" t="s">
        <v>125</v>
      </c>
      <c r="C48" s="77" t="s">
        <v>90</v>
      </c>
      <c r="D48" s="157">
        <v>33</v>
      </c>
      <c r="E48" s="77" t="s">
        <v>995</v>
      </c>
      <c r="F48" s="36">
        <v>9</v>
      </c>
      <c r="G48" s="37">
        <v>18</v>
      </c>
      <c r="H48" s="39">
        <v>5.5</v>
      </c>
      <c r="I48" s="38">
        <v>3</v>
      </c>
      <c r="J48" s="39"/>
      <c r="K48" s="38">
        <v>0</v>
      </c>
      <c r="L48" s="39">
        <v>0.39</v>
      </c>
      <c r="M48" s="209">
        <v>10</v>
      </c>
      <c r="N48" s="202">
        <v>31</v>
      </c>
      <c r="O48" s="210">
        <v>33</v>
      </c>
      <c r="R48" s="22"/>
      <c r="S48" s="31"/>
    </row>
    <row r="49" spans="1:19">
      <c r="A49" s="152" t="s">
        <v>505</v>
      </c>
      <c r="B49" s="152" t="s">
        <v>42</v>
      </c>
      <c r="C49" s="152" t="s">
        <v>90</v>
      </c>
      <c r="D49" s="157">
        <v>34</v>
      </c>
      <c r="E49" s="82" t="s">
        <v>993</v>
      </c>
      <c r="F49" s="36">
        <v>7</v>
      </c>
      <c r="G49" s="37">
        <v>14</v>
      </c>
      <c r="H49" s="39">
        <v>7.31</v>
      </c>
      <c r="I49" s="38">
        <v>1</v>
      </c>
      <c r="J49" s="39">
        <v>168</v>
      </c>
      <c r="K49" s="38">
        <v>3</v>
      </c>
      <c r="L49" s="39">
        <v>0.36</v>
      </c>
      <c r="M49" s="209">
        <v>13</v>
      </c>
      <c r="N49" s="202">
        <v>31</v>
      </c>
      <c r="O49" s="210">
        <v>34</v>
      </c>
      <c r="R49" s="22"/>
      <c r="S49" s="31"/>
    </row>
    <row r="50" spans="1:19">
      <c r="A50" s="77" t="s">
        <v>207</v>
      </c>
      <c r="B50" s="77" t="s">
        <v>332</v>
      </c>
      <c r="C50" s="77" t="s">
        <v>90</v>
      </c>
      <c r="D50" s="157">
        <v>35</v>
      </c>
      <c r="E50" s="77" t="s">
        <v>994</v>
      </c>
      <c r="F50" s="36"/>
      <c r="G50" s="37">
        <v>0</v>
      </c>
      <c r="H50" s="39">
        <v>4.4800000000000004</v>
      </c>
      <c r="I50" s="38">
        <v>8</v>
      </c>
      <c r="J50" s="39">
        <v>160</v>
      </c>
      <c r="K50" s="38">
        <v>3</v>
      </c>
      <c r="L50" s="39">
        <v>0.28000000000000003</v>
      </c>
      <c r="M50" s="209">
        <v>19</v>
      </c>
      <c r="N50" s="202">
        <v>30</v>
      </c>
      <c r="O50" s="210">
        <v>35</v>
      </c>
      <c r="R50" s="22"/>
      <c r="S50" s="31"/>
    </row>
    <row r="51" spans="1:19">
      <c r="A51" s="77" t="s">
        <v>481</v>
      </c>
      <c r="B51" s="77" t="s">
        <v>332</v>
      </c>
      <c r="C51" s="77" t="s">
        <v>482</v>
      </c>
      <c r="D51" s="157">
        <v>36</v>
      </c>
      <c r="E51" s="77" t="s">
        <v>995</v>
      </c>
      <c r="F51" s="36">
        <v>13</v>
      </c>
      <c r="G51" s="37">
        <v>26</v>
      </c>
      <c r="H51" s="39">
        <v>5.43</v>
      </c>
      <c r="I51" s="38">
        <v>4</v>
      </c>
      <c r="J51" s="39"/>
      <c r="K51" s="38">
        <v>0</v>
      </c>
      <c r="L51" s="39"/>
      <c r="M51" s="209">
        <v>0</v>
      </c>
      <c r="N51" s="202">
        <v>30</v>
      </c>
      <c r="O51" s="210">
        <v>36</v>
      </c>
      <c r="R51" s="22"/>
      <c r="S51" s="31"/>
    </row>
    <row r="52" spans="1:19">
      <c r="A52" s="77" t="s">
        <v>480</v>
      </c>
      <c r="B52" s="77" t="s">
        <v>379</v>
      </c>
      <c r="C52" s="77" t="s">
        <v>41</v>
      </c>
      <c r="D52" s="157">
        <v>37</v>
      </c>
      <c r="E52" s="77" t="s">
        <v>995</v>
      </c>
      <c r="F52" s="36">
        <v>7</v>
      </c>
      <c r="G52" s="37">
        <v>14</v>
      </c>
      <c r="H52" s="39">
        <v>5.43</v>
      </c>
      <c r="I52" s="38">
        <v>4</v>
      </c>
      <c r="J52" s="39"/>
      <c r="K52" s="38">
        <v>0</v>
      </c>
      <c r="L52" s="39">
        <v>0.38</v>
      </c>
      <c r="M52" s="209">
        <v>11</v>
      </c>
      <c r="N52" s="202">
        <v>29</v>
      </c>
      <c r="O52" s="210">
        <v>37</v>
      </c>
      <c r="R52" s="28"/>
      <c r="S52" s="29"/>
    </row>
    <row r="53" spans="1:19">
      <c r="A53" s="77" t="s">
        <v>392</v>
      </c>
      <c r="B53" s="77" t="s">
        <v>467</v>
      </c>
      <c r="C53" s="77" t="s">
        <v>468</v>
      </c>
      <c r="D53" s="157">
        <v>38</v>
      </c>
      <c r="E53" s="77" t="s">
        <v>994</v>
      </c>
      <c r="F53" s="36">
        <v>6</v>
      </c>
      <c r="G53" s="37">
        <v>12</v>
      </c>
      <c r="H53" s="39">
        <v>5.19</v>
      </c>
      <c r="I53" s="38">
        <v>5</v>
      </c>
      <c r="J53" s="39"/>
      <c r="K53" s="38">
        <v>0</v>
      </c>
      <c r="L53" s="39">
        <v>0.38</v>
      </c>
      <c r="M53" s="209">
        <v>11</v>
      </c>
      <c r="N53" s="202">
        <v>28</v>
      </c>
      <c r="O53" s="210">
        <v>38</v>
      </c>
      <c r="R53" s="18"/>
      <c r="S53" s="19"/>
    </row>
    <row r="54" spans="1:19">
      <c r="A54" s="152" t="s">
        <v>501</v>
      </c>
      <c r="B54" s="152" t="s">
        <v>296</v>
      </c>
      <c r="C54" s="152" t="s">
        <v>468</v>
      </c>
      <c r="D54" s="157">
        <v>39</v>
      </c>
      <c r="E54" s="82" t="s">
        <v>993</v>
      </c>
      <c r="F54" s="36">
        <v>8</v>
      </c>
      <c r="G54" s="37">
        <v>16</v>
      </c>
      <c r="H54" s="39">
        <v>5.41</v>
      </c>
      <c r="I54" s="48">
        <v>4</v>
      </c>
      <c r="J54" s="39">
        <v>180</v>
      </c>
      <c r="K54" s="38">
        <v>6.5</v>
      </c>
      <c r="L54" s="39">
        <v>1.05</v>
      </c>
      <c r="M54" s="209">
        <v>1</v>
      </c>
      <c r="N54" s="202">
        <v>27.5</v>
      </c>
      <c r="O54" s="210">
        <v>39</v>
      </c>
      <c r="R54" s="18"/>
      <c r="S54" s="19"/>
    </row>
    <row r="55" spans="1:19">
      <c r="A55" s="77" t="s">
        <v>478</v>
      </c>
      <c r="B55" s="77" t="s">
        <v>42</v>
      </c>
      <c r="C55" s="77" t="s">
        <v>37</v>
      </c>
      <c r="D55" s="157">
        <v>40</v>
      </c>
      <c r="E55" s="77" t="s">
        <v>995</v>
      </c>
      <c r="F55" s="36">
        <v>9</v>
      </c>
      <c r="G55" s="37">
        <v>18</v>
      </c>
      <c r="H55" s="39">
        <v>6.49</v>
      </c>
      <c r="I55" s="38">
        <v>1</v>
      </c>
      <c r="J55" s="39">
        <v>130</v>
      </c>
      <c r="K55" s="38">
        <v>0</v>
      </c>
      <c r="L55" s="39">
        <v>0.45</v>
      </c>
      <c r="M55" s="209">
        <v>7</v>
      </c>
      <c r="N55" s="202">
        <v>26</v>
      </c>
      <c r="O55" s="210">
        <v>40</v>
      </c>
      <c r="R55" s="18"/>
      <c r="S55" s="19"/>
    </row>
    <row r="56" spans="1:19">
      <c r="A56" s="152" t="s">
        <v>484</v>
      </c>
      <c r="B56" s="152" t="s">
        <v>130</v>
      </c>
      <c r="C56" s="152" t="s">
        <v>485</v>
      </c>
      <c r="D56" s="157">
        <v>41</v>
      </c>
      <c r="E56" s="82" t="s">
        <v>993</v>
      </c>
      <c r="F56" s="36">
        <v>11</v>
      </c>
      <c r="G56" s="37">
        <v>22</v>
      </c>
      <c r="H56" s="39"/>
      <c r="I56" s="38">
        <v>0</v>
      </c>
      <c r="J56" s="39">
        <v>160</v>
      </c>
      <c r="K56" s="38">
        <v>3</v>
      </c>
      <c r="L56" s="39"/>
      <c r="M56" s="209">
        <v>0</v>
      </c>
      <c r="N56" s="202">
        <v>25</v>
      </c>
      <c r="O56" s="210">
        <v>41</v>
      </c>
      <c r="R56" s="18"/>
      <c r="S56" s="19"/>
    </row>
    <row r="57" spans="1:19">
      <c r="A57" s="82" t="s">
        <v>517</v>
      </c>
      <c r="B57" s="82" t="s">
        <v>299</v>
      </c>
      <c r="C57" s="82" t="s">
        <v>152</v>
      </c>
      <c r="D57" s="157">
        <v>42</v>
      </c>
      <c r="E57" s="134" t="s">
        <v>992</v>
      </c>
      <c r="F57" s="36">
        <v>8</v>
      </c>
      <c r="G57" s="37">
        <v>16</v>
      </c>
      <c r="H57" s="39">
        <v>8.1999999999999993</v>
      </c>
      <c r="I57" s="48">
        <v>1</v>
      </c>
      <c r="J57" s="39">
        <v>170</v>
      </c>
      <c r="K57" s="38">
        <v>3</v>
      </c>
      <c r="L57" s="39">
        <v>0.48</v>
      </c>
      <c r="M57" s="209">
        <v>4</v>
      </c>
      <c r="N57" s="202">
        <v>24</v>
      </c>
      <c r="O57" s="210">
        <v>42</v>
      </c>
      <c r="R57" s="18"/>
      <c r="S57" s="19"/>
    </row>
    <row r="58" spans="1:19">
      <c r="A58" s="82" t="s">
        <v>377</v>
      </c>
      <c r="B58" s="82" t="s">
        <v>83</v>
      </c>
      <c r="C58" s="82" t="s">
        <v>63</v>
      </c>
      <c r="D58" s="157">
        <v>43</v>
      </c>
      <c r="E58" s="134" t="s">
        <v>992</v>
      </c>
      <c r="F58" s="36">
        <v>6</v>
      </c>
      <c r="G58" s="37">
        <v>12</v>
      </c>
      <c r="H58" s="39"/>
      <c r="I58" s="38">
        <v>0</v>
      </c>
      <c r="J58" s="39">
        <v>167</v>
      </c>
      <c r="K58" s="38">
        <v>3</v>
      </c>
      <c r="L58" s="39">
        <v>0.43</v>
      </c>
      <c r="M58" s="209">
        <v>8</v>
      </c>
      <c r="N58" s="202">
        <v>23</v>
      </c>
      <c r="O58" s="210">
        <v>43</v>
      </c>
      <c r="R58" s="18"/>
      <c r="S58" s="19"/>
    </row>
    <row r="59" spans="1:19">
      <c r="A59" s="77" t="s">
        <v>469</v>
      </c>
      <c r="B59" s="77" t="s">
        <v>83</v>
      </c>
      <c r="C59" s="77" t="s">
        <v>161</v>
      </c>
      <c r="D59" s="157">
        <v>44</v>
      </c>
      <c r="E59" s="77" t="s">
        <v>994</v>
      </c>
      <c r="F59" s="36"/>
      <c r="G59" s="37">
        <v>0</v>
      </c>
      <c r="H59" s="39">
        <v>3.47</v>
      </c>
      <c r="I59" s="38">
        <v>13</v>
      </c>
      <c r="J59" s="39">
        <v>196</v>
      </c>
      <c r="K59" s="38">
        <v>9.5</v>
      </c>
      <c r="L59" s="39"/>
      <c r="M59" s="209">
        <v>0</v>
      </c>
      <c r="N59" s="202">
        <v>22.5</v>
      </c>
      <c r="O59" s="210">
        <v>44</v>
      </c>
      <c r="R59" s="18"/>
      <c r="S59" s="19"/>
    </row>
    <row r="60" spans="1:19">
      <c r="A60" s="77" t="s">
        <v>461</v>
      </c>
      <c r="B60" s="77" t="s">
        <v>130</v>
      </c>
      <c r="C60" s="77" t="s">
        <v>41</v>
      </c>
      <c r="D60" s="157">
        <v>45</v>
      </c>
      <c r="E60" s="77" t="s">
        <v>994</v>
      </c>
      <c r="F60" s="36">
        <v>3</v>
      </c>
      <c r="G60" s="37">
        <v>6</v>
      </c>
      <c r="H60" s="39"/>
      <c r="I60" s="38">
        <v>0</v>
      </c>
      <c r="J60" s="39"/>
      <c r="K60" s="38">
        <v>0</v>
      </c>
      <c r="L60" s="39">
        <v>0.33</v>
      </c>
      <c r="M60" s="209">
        <v>16</v>
      </c>
      <c r="N60" s="202">
        <v>22</v>
      </c>
      <c r="O60" s="210">
        <v>45</v>
      </c>
      <c r="R60" s="18"/>
      <c r="S60" s="19"/>
    </row>
    <row r="61" spans="1:19">
      <c r="A61" s="82" t="s">
        <v>510</v>
      </c>
      <c r="B61" s="82" t="s">
        <v>45</v>
      </c>
      <c r="C61" s="82" t="s">
        <v>41</v>
      </c>
      <c r="D61" s="157">
        <v>46</v>
      </c>
      <c r="E61" s="134" t="s">
        <v>992</v>
      </c>
      <c r="F61" s="36">
        <v>9</v>
      </c>
      <c r="G61" s="37">
        <v>18</v>
      </c>
      <c r="H61" s="39">
        <v>7.55</v>
      </c>
      <c r="I61" s="38">
        <v>1</v>
      </c>
      <c r="J61" s="39"/>
      <c r="K61" s="38">
        <v>0</v>
      </c>
      <c r="L61" s="39">
        <v>0.51</v>
      </c>
      <c r="M61" s="209">
        <v>2</v>
      </c>
      <c r="N61" s="202">
        <v>21</v>
      </c>
      <c r="O61" s="210">
        <v>46</v>
      </c>
      <c r="R61" s="18"/>
      <c r="S61" s="19"/>
    </row>
    <row r="62" spans="1:19">
      <c r="A62" s="82" t="s">
        <v>515</v>
      </c>
      <c r="B62" s="82" t="s">
        <v>516</v>
      </c>
      <c r="C62" s="82" t="s">
        <v>41</v>
      </c>
      <c r="D62" s="157">
        <v>47</v>
      </c>
      <c r="E62" s="134" t="s">
        <v>992</v>
      </c>
      <c r="F62" s="36">
        <v>6</v>
      </c>
      <c r="G62" s="37">
        <v>12</v>
      </c>
      <c r="H62" s="39">
        <v>5.4</v>
      </c>
      <c r="I62" s="48">
        <v>4</v>
      </c>
      <c r="J62" s="39">
        <v>170</v>
      </c>
      <c r="K62" s="38">
        <v>3</v>
      </c>
      <c r="L62" s="39">
        <v>0.51</v>
      </c>
      <c r="M62" s="209">
        <v>2</v>
      </c>
      <c r="N62" s="202">
        <v>21</v>
      </c>
      <c r="O62" s="210">
        <v>47</v>
      </c>
      <c r="R62" s="18"/>
      <c r="S62" s="19"/>
    </row>
    <row r="63" spans="1:19">
      <c r="A63" s="77" t="s">
        <v>466</v>
      </c>
      <c r="B63" s="77" t="s">
        <v>125</v>
      </c>
      <c r="C63" s="77" t="s">
        <v>199</v>
      </c>
      <c r="D63" s="157">
        <v>48</v>
      </c>
      <c r="E63" s="77" t="s">
        <v>994</v>
      </c>
      <c r="F63" s="36"/>
      <c r="G63" s="37">
        <v>0</v>
      </c>
      <c r="H63" s="39">
        <v>4.4000000000000004</v>
      </c>
      <c r="I63" s="38">
        <v>8</v>
      </c>
      <c r="J63" s="39">
        <v>205</v>
      </c>
      <c r="K63" s="38">
        <v>11</v>
      </c>
      <c r="L63" s="39"/>
      <c r="M63" s="209">
        <v>0</v>
      </c>
      <c r="N63" s="202">
        <v>19</v>
      </c>
      <c r="O63" s="210">
        <v>48</v>
      </c>
      <c r="R63" s="18"/>
      <c r="S63" s="19"/>
    </row>
    <row r="64" spans="1:19">
      <c r="A64" s="77" t="s">
        <v>490</v>
      </c>
      <c r="B64" s="77" t="s">
        <v>296</v>
      </c>
      <c r="C64" s="77" t="s">
        <v>90</v>
      </c>
      <c r="D64" s="157">
        <v>49</v>
      </c>
      <c r="E64" s="77" t="s">
        <v>995</v>
      </c>
      <c r="F64" s="36">
        <v>8</v>
      </c>
      <c r="G64" s="37">
        <v>16</v>
      </c>
      <c r="H64" s="39"/>
      <c r="I64" s="38">
        <v>0</v>
      </c>
      <c r="J64" s="39">
        <v>160</v>
      </c>
      <c r="K64" s="38">
        <v>3</v>
      </c>
      <c r="L64" s="39"/>
      <c r="M64" s="209">
        <v>0</v>
      </c>
      <c r="N64" s="202">
        <v>19</v>
      </c>
      <c r="O64" s="210">
        <v>49</v>
      </c>
      <c r="R64" s="18"/>
      <c r="S64" s="19"/>
    </row>
    <row r="65" spans="1:19">
      <c r="A65" s="77" t="s">
        <v>491</v>
      </c>
      <c r="B65" s="77" t="s">
        <v>492</v>
      </c>
      <c r="C65" s="77" t="s">
        <v>37</v>
      </c>
      <c r="D65" s="157">
        <v>50</v>
      </c>
      <c r="E65" s="77" t="s">
        <v>995</v>
      </c>
      <c r="F65" s="36">
        <v>6</v>
      </c>
      <c r="G65" s="37">
        <v>12</v>
      </c>
      <c r="H65" s="39">
        <v>5.27</v>
      </c>
      <c r="I65" s="48">
        <v>5</v>
      </c>
      <c r="J65" s="39"/>
      <c r="K65" s="38">
        <v>0</v>
      </c>
      <c r="L65" s="39">
        <v>0.54</v>
      </c>
      <c r="M65" s="209">
        <v>1</v>
      </c>
      <c r="N65" s="202">
        <v>18</v>
      </c>
      <c r="O65" s="210">
        <v>50</v>
      </c>
      <c r="R65" s="18"/>
      <c r="S65" s="19"/>
    </row>
    <row r="66" spans="1:19">
      <c r="A66" s="82" t="s">
        <v>297</v>
      </c>
      <c r="B66" s="82" t="s">
        <v>69</v>
      </c>
      <c r="C66" s="82" t="s">
        <v>90</v>
      </c>
      <c r="D66" s="157">
        <v>51</v>
      </c>
      <c r="E66" s="82" t="s">
        <v>993</v>
      </c>
      <c r="F66" s="36"/>
      <c r="G66" s="37">
        <v>0</v>
      </c>
      <c r="H66" s="39">
        <v>4.25</v>
      </c>
      <c r="I66" s="38">
        <v>10</v>
      </c>
      <c r="J66" s="39">
        <v>187</v>
      </c>
      <c r="K66" s="38">
        <v>8</v>
      </c>
      <c r="L66" s="39"/>
      <c r="M66" s="209">
        <v>0</v>
      </c>
      <c r="N66" s="202">
        <v>18</v>
      </c>
      <c r="O66" s="210">
        <v>51</v>
      </c>
      <c r="R66" s="18"/>
      <c r="S66" s="19"/>
    </row>
    <row r="67" spans="1:19">
      <c r="A67" s="77" t="s">
        <v>470</v>
      </c>
      <c r="B67" s="77" t="s">
        <v>332</v>
      </c>
      <c r="C67" s="77" t="s">
        <v>239</v>
      </c>
      <c r="D67" s="157">
        <v>52</v>
      </c>
      <c r="E67" s="77" t="s">
        <v>994</v>
      </c>
      <c r="F67" s="36">
        <v>5</v>
      </c>
      <c r="G67" s="37">
        <v>10</v>
      </c>
      <c r="H67" s="39">
        <v>5.45</v>
      </c>
      <c r="I67" s="38">
        <v>3</v>
      </c>
      <c r="J67" s="39">
        <v>150</v>
      </c>
      <c r="K67" s="38">
        <v>3</v>
      </c>
      <c r="L67" s="39"/>
      <c r="M67" s="209">
        <v>0</v>
      </c>
      <c r="N67" s="202">
        <v>16</v>
      </c>
      <c r="O67" s="210">
        <v>52</v>
      </c>
      <c r="R67" s="18"/>
      <c r="S67" s="19"/>
    </row>
    <row r="68" spans="1:19">
      <c r="A68" s="152" t="s">
        <v>495</v>
      </c>
      <c r="B68" s="152" t="s">
        <v>332</v>
      </c>
      <c r="C68" s="152" t="s">
        <v>60</v>
      </c>
      <c r="D68" s="157">
        <v>53</v>
      </c>
      <c r="E68" s="82" t="s">
        <v>993</v>
      </c>
      <c r="F68" s="36">
        <v>8</v>
      </c>
      <c r="G68" s="37">
        <v>16</v>
      </c>
      <c r="H68" s="39"/>
      <c r="I68" s="38">
        <v>0</v>
      </c>
      <c r="J68" s="39"/>
      <c r="K68" s="38">
        <v>0</v>
      </c>
      <c r="L68" s="39"/>
      <c r="M68" s="209">
        <v>0</v>
      </c>
      <c r="N68" s="202">
        <v>16</v>
      </c>
      <c r="O68" s="210">
        <v>53</v>
      </c>
      <c r="R68" s="18"/>
      <c r="S68" s="19"/>
    </row>
    <row r="69" spans="1:19">
      <c r="A69" s="82" t="s">
        <v>511</v>
      </c>
      <c r="B69" s="82" t="s">
        <v>102</v>
      </c>
      <c r="C69" s="82" t="s">
        <v>41</v>
      </c>
      <c r="D69" s="157">
        <v>54</v>
      </c>
      <c r="E69" s="134" t="s">
        <v>992</v>
      </c>
      <c r="F69" s="36">
        <v>7</v>
      </c>
      <c r="G69" s="37">
        <v>14</v>
      </c>
      <c r="H69" s="39"/>
      <c r="I69" s="38">
        <v>0</v>
      </c>
      <c r="J69" s="39">
        <v>144</v>
      </c>
      <c r="K69" s="38">
        <v>0</v>
      </c>
      <c r="L69" s="39"/>
      <c r="M69" s="209">
        <v>0</v>
      </c>
      <c r="N69" s="202">
        <v>14</v>
      </c>
      <c r="O69" s="210">
        <v>54</v>
      </c>
      <c r="R69" s="18"/>
      <c r="S69" s="19"/>
    </row>
    <row r="70" spans="1:19">
      <c r="A70" s="77" t="s">
        <v>494</v>
      </c>
      <c r="B70" s="77" t="s">
        <v>370</v>
      </c>
      <c r="C70" s="77" t="s">
        <v>70</v>
      </c>
      <c r="D70" s="157">
        <v>55</v>
      </c>
      <c r="E70" s="77" t="s">
        <v>995</v>
      </c>
      <c r="F70" s="36">
        <v>3</v>
      </c>
      <c r="G70" s="37">
        <v>6</v>
      </c>
      <c r="H70" s="39">
        <v>5</v>
      </c>
      <c r="I70" s="38">
        <v>6</v>
      </c>
      <c r="J70" s="39">
        <v>112</v>
      </c>
      <c r="K70" s="38">
        <v>0</v>
      </c>
      <c r="L70" s="39">
        <v>0</v>
      </c>
      <c r="M70" s="209">
        <v>0</v>
      </c>
      <c r="N70" s="202">
        <v>12</v>
      </c>
      <c r="O70" s="210">
        <v>55</v>
      </c>
      <c r="R70" s="18"/>
      <c r="S70" s="19"/>
    </row>
    <row r="71" spans="1:19">
      <c r="A71" s="77" t="s">
        <v>463</v>
      </c>
      <c r="B71" s="77" t="s">
        <v>464</v>
      </c>
      <c r="C71" s="77" t="s">
        <v>60</v>
      </c>
      <c r="D71" s="157">
        <v>56</v>
      </c>
      <c r="E71" s="77" t="s">
        <v>994</v>
      </c>
      <c r="F71" s="36">
        <v>2</v>
      </c>
      <c r="G71" s="37">
        <v>4</v>
      </c>
      <c r="H71" s="39">
        <v>5.14</v>
      </c>
      <c r="I71" s="48">
        <v>6</v>
      </c>
      <c r="J71" s="39">
        <v>144</v>
      </c>
      <c r="K71" s="38">
        <v>0</v>
      </c>
      <c r="L71" s="39">
        <v>0.53</v>
      </c>
      <c r="M71" s="209">
        <v>1</v>
      </c>
      <c r="N71" s="202">
        <v>11</v>
      </c>
      <c r="O71" s="210">
        <v>56</v>
      </c>
      <c r="R71" s="20"/>
      <c r="S71" s="21"/>
    </row>
    <row r="72" spans="1:19">
      <c r="A72" s="82" t="s">
        <v>509</v>
      </c>
      <c r="B72" s="82" t="s">
        <v>181</v>
      </c>
      <c r="C72" s="82" t="s">
        <v>90</v>
      </c>
      <c r="D72" s="157">
        <v>57</v>
      </c>
      <c r="E72" s="134" t="s">
        <v>992</v>
      </c>
      <c r="F72" s="36"/>
      <c r="G72" s="37">
        <v>0</v>
      </c>
      <c r="H72" s="39">
        <v>7.05</v>
      </c>
      <c r="I72" s="38">
        <v>1</v>
      </c>
      <c r="J72" s="39">
        <v>140</v>
      </c>
      <c r="K72" s="38">
        <v>2</v>
      </c>
      <c r="L72" s="39"/>
      <c r="M72" s="209">
        <v>0</v>
      </c>
      <c r="N72" s="202">
        <v>3</v>
      </c>
      <c r="O72" s="210">
        <v>57</v>
      </c>
      <c r="R72" s="18"/>
      <c r="S72" s="34"/>
    </row>
    <row r="73" spans="1:19">
      <c r="A73" s="190" t="s">
        <v>573</v>
      </c>
      <c r="B73" s="190"/>
      <c r="C73" s="191"/>
      <c r="D73" s="191">
        <f>COUNT(D16:D72)</f>
        <v>57</v>
      </c>
      <c r="E73" s="191">
        <f t="shared" ref="E73:O73" si="0">COUNT(E16:E72)</f>
        <v>0</v>
      </c>
      <c r="F73" s="191">
        <f t="shared" si="0"/>
        <v>52</v>
      </c>
      <c r="G73" s="191">
        <f t="shared" si="0"/>
        <v>57</v>
      </c>
      <c r="H73" s="191">
        <f t="shared" si="0"/>
        <v>47</v>
      </c>
      <c r="I73" s="191">
        <f t="shared" si="0"/>
        <v>57</v>
      </c>
      <c r="J73" s="191">
        <f t="shared" si="0"/>
        <v>46</v>
      </c>
      <c r="K73" s="191">
        <f t="shared" si="0"/>
        <v>57</v>
      </c>
      <c r="L73" s="191">
        <f t="shared" si="0"/>
        <v>44</v>
      </c>
      <c r="M73" s="191">
        <f t="shared" si="0"/>
        <v>57</v>
      </c>
      <c r="N73" s="191">
        <f t="shared" si="0"/>
        <v>57</v>
      </c>
      <c r="O73" s="191">
        <f t="shared" si="0"/>
        <v>57</v>
      </c>
      <c r="P73" s="201"/>
      <c r="Q73" s="201"/>
      <c r="R73" s="18"/>
      <c r="S73" s="34"/>
    </row>
    <row r="74" spans="1:19">
      <c r="A74" s="192" t="s">
        <v>574</v>
      </c>
      <c r="B74" s="192"/>
      <c r="C74" s="193"/>
      <c r="D74" s="193"/>
      <c r="E74" s="193"/>
      <c r="F74" s="193">
        <f>AVERAGE(F16:F72)</f>
        <v>7.5576923076923075</v>
      </c>
      <c r="G74" s="193">
        <f t="shared" ref="G74:O74" si="1">AVERAGE(G16:G72)</f>
        <v>13.789473684210526</v>
      </c>
      <c r="H74" s="193">
        <f t="shared" si="1"/>
        <v>5.1525531914893623</v>
      </c>
      <c r="I74" s="193">
        <f t="shared" si="1"/>
        <v>5.2105263157894735</v>
      </c>
      <c r="J74" s="193">
        <f t="shared" si="1"/>
        <v>180.04347826086956</v>
      </c>
      <c r="K74" s="193">
        <f t="shared" si="1"/>
        <v>5.4824561403508776</v>
      </c>
      <c r="L74" s="193">
        <f t="shared" si="1"/>
        <v>0.34818181818181815</v>
      </c>
      <c r="M74" s="193">
        <f t="shared" si="1"/>
        <v>9.1052631578947363</v>
      </c>
      <c r="N74" s="193">
        <f t="shared" si="1"/>
        <v>33.587719298245617</v>
      </c>
      <c r="O74" s="193">
        <f t="shared" si="1"/>
        <v>29</v>
      </c>
      <c r="P74" s="201"/>
      <c r="R74" s="18"/>
      <c r="S74" s="34"/>
    </row>
    <row r="75" spans="1:19">
      <c r="A75" s="192"/>
      <c r="B75" s="192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200"/>
      <c r="P75" s="201">
        <f>COUNT(O16:O72)/D73*100</f>
        <v>100</v>
      </c>
      <c r="Q75" s="173" t="s">
        <v>575</v>
      </c>
      <c r="R75" s="18"/>
      <c r="S75" s="34"/>
    </row>
    <row r="76" spans="1:19">
      <c r="P76"/>
      <c r="R76" s="18"/>
      <c r="S76" s="34"/>
    </row>
    <row r="77" spans="1:19">
      <c r="D77" s="247" t="s">
        <v>14</v>
      </c>
      <c r="E77" s="248"/>
      <c r="F77" s="248"/>
      <c r="G77" s="248"/>
      <c r="H77" s="248"/>
      <c r="I77" s="248"/>
      <c r="J77" s="248"/>
      <c r="K77" s="287" t="s">
        <v>1061</v>
      </c>
      <c r="L77" s="288"/>
      <c r="M77" s="288"/>
      <c r="P77"/>
      <c r="R77" s="20"/>
      <c r="S77" s="29"/>
    </row>
    <row r="78" spans="1:19">
      <c r="D78" s="247" t="s">
        <v>15</v>
      </c>
      <c r="E78" s="248"/>
      <c r="F78" s="248"/>
      <c r="G78" s="248"/>
      <c r="H78" s="248"/>
      <c r="I78" s="248"/>
      <c r="J78" s="248"/>
      <c r="K78" s="289" t="s">
        <v>1062</v>
      </c>
      <c r="L78" s="288"/>
      <c r="M78" s="288"/>
      <c r="P78"/>
      <c r="R78" s="18"/>
      <c r="S78" s="34"/>
    </row>
    <row r="79" spans="1:19">
      <c r="K79" s="289" t="s">
        <v>1063</v>
      </c>
      <c r="L79" s="288"/>
      <c r="M79" s="288"/>
      <c r="P79"/>
      <c r="R79" s="18"/>
      <c r="S79" s="34"/>
    </row>
    <row r="80" spans="1:19">
      <c r="R80" s="18"/>
      <c r="S80" s="34"/>
    </row>
    <row r="81" spans="18:19">
      <c r="R81" s="18"/>
      <c r="S81" s="34"/>
    </row>
    <row r="82" spans="18:19">
      <c r="R82" s="18"/>
      <c r="S82" s="34"/>
    </row>
    <row r="83" spans="18:19">
      <c r="R83" s="18"/>
      <c r="S83" s="34"/>
    </row>
    <row r="84" spans="18:19">
      <c r="R84" s="18"/>
      <c r="S84" s="34"/>
    </row>
    <row r="85" spans="18:19">
      <c r="R85" s="18"/>
      <c r="S85" s="34"/>
    </row>
    <row r="86" spans="18:19">
      <c r="R86" s="18"/>
      <c r="S86" s="34"/>
    </row>
    <row r="87" spans="18:19">
      <c r="R87" s="18"/>
      <c r="S87" s="34"/>
    </row>
    <row r="88" spans="18:19">
      <c r="R88" s="20"/>
      <c r="S88" s="29"/>
    </row>
    <row r="89" spans="18:19">
      <c r="R89" s="18"/>
      <c r="S89" s="19"/>
    </row>
    <row r="90" spans="18:19">
      <c r="R90" s="18"/>
      <c r="S90" s="19"/>
    </row>
    <row r="91" spans="18:19">
      <c r="R91" s="18"/>
      <c r="S91" s="19"/>
    </row>
    <row r="92" spans="18:19">
      <c r="R92" s="18"/>
      <c r="S92" s="19"/>
    </row>
    <row r="93" spans="18:19">
      <c r="R93" s="18"/>
      <c r="S93" s="19"/>
    </row>
    <row r="94" spans="18:19">
      <c r="R94" s="22"/>
      <c r="S94" s="19"/>
    </row>
    <row r="95" spans="18:19">
      <c r="R95" s="22"/>
      <c r="S95" s="19"/>
    </row>
    <row r="96" spans="18:19">
      <c r="R96" s="22"/>
      <c r="S96" s="19"/>
    </row>
    <row r="97" spans="18:19">
      <c r="R97" s="22"/>
      <c r="S97" s="19"/>
    </row>
    <row r="98" spans="18:19">
      <c r="R98" s="22"/>
      <c r="S98" s="19"/>
    </row>
    <row r="99" spans="18:19">
      <c r="R99" s="22"/>
      <c r="S99" s="19"/>
    </row>
    <row r="100" spans="18:19">
      <c r="R100" s="22"/>
      <c r="S100" s="19"/>
    </row>
    <row r="101" spans="18:19">
      <c r="R101" s="22"/>
      <c r="S101" s="19"/>
    </row>
    <row r="102" spans="18:19">
      <c r="R102" s="22"/>
      <c r="S102" s="19"/>
    </row>
    <row r="103" spans="18:19">
      <c r="R103" s="28"/>
      <c r="S103" s="21"/>
    </row>
    <row r="104" spans="18:19">
      <c r="R104" s="19"/>
      <c r="S104" s="19"/>
    </row>
    <row r="105" spans="18:19">
      <c r="R105" s="19"/>
      <c r="S105" s="19"/>
    </row>
    <row r="106" spans="18:19">
      <c r="R106" s="19"/>
      <c r="S106" s="19"/>
    </row>
    <row r="107" spans="18:19">
      <c r="R107" s="19"/>
      <c r="S107" s="19"/>
    </row>
    <row r="108" spans="18:19">
      <c r="R108" s="19"/>
      <c r="S108" s="19"/>
    </row>
    <row r="109" spans="18:19">
      <c r="R109" s="19"/>
      <c r="S109" s="19"/>
    </row>
    <row r="110" spans="18:19">
      <c r="R110" s="19"/>
      <c r="S110" s="19"/>
    </row>
    <row r="111" spans="18:19">
      <c r="R111" s="19"/>
      <c r="S111" s="19"/>
    </row>
    <row r="112" spans="18:19">
      <c r="R112" s="19"/>
      <c r="S112" s="19"/>
    </row>
    <row r="113" spans="18:19">
      <c r="R113" s="22"/>
      <c r="S113" s="19"/>
    </row>
    <row r="114" spans="18:19">
      <c r="R114" s="23"/>
      <c r="S114" s="24"/>
    </row>
    <row r="115" spans="18:19">
      <c r="R115" s="23"/>
      <c r="S115" s="24"/>
    </row>
    <row r="116" spans="18:19">
      <c r="R116" s="23"/>
      <c r="S116" s="24"/>
    </row>
    <row r="117" spans="18:19">
      <c r="R117" s="23"/>
      <c r="S117" s="24"/>
    </row>
    <row r="118" spans="18:19">
      <c r="R118" s="23"/>
      <c r="S118" s="24"/>
    </row>
    <row r="119" spans="18:19">
      <c r="R119" s="25"/>
      <c r="S119" s="26"/>
    </row>
    <row r="120" spans="18:19">
      <c r="R120" s="25"/>
      <c r="S120" s="26"/>
    </row>
    <row r="121" spans="18:19">
      <c r="R121" s="23"/>
      <c r="S121" s="24"/>
    </row>
    <row r="122" spans="18:19">
      <c r="R122" s="23"/>
      <c r="S122" s="24"/>
    </row>
    <row r="123" spans="18:19">
      <c r="R123" s="23"/>
      <c r="S123" s="24"/>
    </row>
    <row r="124" spans="18:19">
      <c r="R124" s="23"/>
      <c r="S124" s="24"/>
    </row>
    <row r="125" spans="18:19">
      <c r="R125" s="23"/>
      <c r="S125" s="24"/>
    </row>
    <row r="126" spans="18:19">
      <c r="R126" s="23"/>
      <c r="S126" s="24"/>
    </row>
    <row r="127" spans="18:19">
      <c r="R127" s="23"/>
      <c r="S127" s="24"/>
    </row>
    <row r="128" spans="18:19">
      <c r="R128" s="23"/>
      <c r="S128" s="24"/>
    </row>
    <row r="129" spans="18:19">
      <c r="R129" s="23"/>
      <c r="S129" s="24"/>
    </row>
    <row r="130" spans="18:19">
      <c r="R130" s="23"/>
      <c r="S130" s="24"/>
    </row>
    <row r="131" spans="18:19">
      <c r="R131" s="23"/>
      <c r="S131" s="24"/>
    </row>
    <row r="132" spans="18:19">
      <c r="R132" s="25"/>
      <c r="S132" s="26"/>
    </row>
  </sheetData>
  <mergeCells count="42">
    <mergeCell ref="D77:J77"/>
    <mergeCell ref="K77:M77"/>
    <mergeCell ref="D78:J78"/>
    <mergeCell ref="K78:M78"/>
    <mergeCell ref="K79:M79"/>
    <mergeCell ref="A9:L9"/>
    <mergeCell ref="L7:O7"/>
    <mergeCell ref="A10:C15"/>
    <mergeCell ref="D10:D15"/>
    <mergeCell ref="E10:E15"/>
    <mergeCell ref="F10:G11"/>
    <mergeCell ref="H11:I11"/>
    <mergeCell ref="J11:K11"/>
    <mergeCell ref="L11:M11"/>
    <mergeCell ref="H14:H15"/>
    <mergeCell ref="A1:O1"/>
    <mergeCell ref="L6:O6"/>
    <mergeCell ref="A7:C7"/>
    <mergeCell ref="D7:K7"/>
    <mergeCell ref="A8:C8"/>
    <mergeCell ref="D8:L8"/>
    <mergeCell ref="A2:H2"/>
    <mergeCell ref="I2:L2"/>
    <mergeCell ref="F4:I4"/>
    <mergeCell ref="J4:K4"/>
    <mergeCell ref="A6:C6"/>
    <mergeCell ref="D6:K6"/>
    <mergeCell ref="O11:O15"/>
    <mergeCell ref="F12:G12"/>
    <mergeCell ref="H12:I12"/>
    <mergeCell ref="J12:K13"/>
    <mergeCell ref="L12:M12"/>
    <mergeCell ref="H13:I13"/>
    <mergeCell ref="L13:M13"/>
    <mergeCell ref="F14:F15"/>
    <mergeCell ref="G14:G15"/>
    <mergeCell ref="I14:I15"/>
    <mergeCell ref="J14:J15"/>
    <mergeCell ref="K14:K15"/>
    <mergeCell ref="L14:L15"/>
    <mergeCell ref="M14:M15"/>
    <mergeCell ref="N11:N12"/>
  </mergeCells>
  <pageMargins left="0.31" right="0.35" top="0.75" bottom="0.75" header="0.3" footer="0.3"/>
  <pageSetup paperSize="9" scale="81" orientation="landscape" verticalDpi="0" r:id="rId1"/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17"/>
  <sheetViews>
    <sheetView view="pageLayout" topLeftCell="A47" zoomScaleNormal="100" workbookViewId="0">
      <selection activeCell="D75" sqref="D75:D78"/>
    </sheetView>
  </sheetViews>
  <sheetFormatPr defaultRowHeight="12.75"/>
  <cols>
    <col min="1" max="1" width="15.7109375" customWidth="1"/>
    <col min="2" max="2" width="19.5703125" customWidth="1"/>
    <col min="3" max="3" width="20.7109375" customWidth="1"/>
    <col min="4" max="4" width="17.140625" customWidth="1"/>
    <col min="6" max="6" width="7" customWidth="1"/>
    <col min="7" max="7" width="6.5703125" customWidth="1"/>
    <col min="8" max="11" width="6.28515625" customWidth="1"/>
    <col min="16" max="22" width="9.140625" style="15"/>
  </cols>
  <sheetData>
    <row r="1" spans="1:19" ht="15.75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9" ht="15.75">
      <c r="A2" s="256" t="s">
        <v>8</v>
      </c>
      <c r="B2" s="256"/>
      <c r="C2" s="256"/>
      <c r="D2" s="256"/>
      <c r="E2" s="256"/>
      <c r="F2" s="256"/>
      <c r="G2" s="256"/>
      <c r="H2" s="256"/>
      <c r="I2" s="257" t="s">
        <v>31</v>
      </c>
      <c r="J2" s="258"/>
      <c r="K2" s="258"/>
      <c r="L2" s="258"/>
    </row>
    <row r="3" spans="1:19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9" ht="15.75">
      <c r="A4" s="2"/>
      <c r="B4" s="2"/>
      <c r="C4" s="2"/>
      <c r="D4" s="2"/>
      <c r="E4" s="2"/>
      <c r="F4" s="258" t="s">
        <v>341</v>
      </c>
      <c r="G4" s="258"/>
      <c r="H4" s="258"/>
      <c r="I4" s="258"/>
      <c r="J4" s="259" t="s">
        <v>9</v>
      </c>
      <c r="K4" s="259"/>
      <c r="L4" s="4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15.75">
      <c r="A6" s="253" t="s">
        <v>10</v>
      </c>
      <c r="B6" s="253"/>
      <c r="C6" s="253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9" ht="15.75">
      <c r="A7" s="253" t="s">
        <v>11</v>
      </c>
      <c r="B7" s="253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9" ht="15.75">
      <c r="A8" s="253" t="s">
        <v>12</v>
      </c>
      <c r="B8" s="253"/>
      <c r="C8" s="253"/>
      <c r="D8" s="257" t="s">
        <v>32</v>
      </c>
      <c r="E8" s="257"/>
      <c r="F8" s="257"/>
      <c r="G8" s="257"/>
      <c r="H8" s="257"/>
      <c r="I8" s="257"/>
      <c r="J8" s="257"/>
      <c r="K8" s="257"/>
      <c r="L8" s="257"/>
      <c r="P8" s="30"/>
      <c r="Q8" s="30"/>
      <c r="R8" s="22"/>
    </row>
    <row r="9" spans="1:19" ht="15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P9" s="30"/>
      <c r="Q9" s="30"/>
      <c r="R9" s="22"/>
    </row>
    <row r="10" spans="1:19" ht="15.75" customHeight="1">
      <c r="A10" s="249" t="s">
        <v>799</v>
      </c>
      <c r="B10" s="249"/>
      <c r="C10" s="249"/>
      <c r="D10" s="263" t="s">
        <v>3</v>
      </c>
      <c r="E10" s="250" t="s">
        <v>9</v>
      </c>
      <c r="F10" s="240" t="s">
        <v>800</v>
      </c>
      <c r="G10" s="241"/>
      <c r="H10" s="222" t="s">
        <v>801</v>
      </c>
      <c r="I10" s="226"/>
      <c r="J10" s="227"/>
      <c r="K10" s="196"/>
      <c r="L10" s="196"/>
      <c r="M10" s="196"/>
      <c r="N10" s="196"/>
      <c r="O10" s="196"/>
      <c r="R10" s="16"/>
      <c r="S10" s="17"/>
    </row>
    <row r="11" spans="1:19" ht="12.75" customHeight="1">
      <c r="A11" s="249"/>
      <c r="B11" s="249"/>
      <c r="C11" s="249"/>
      <c r="D11" s="264"/>
      <c r="E11" s="251"/>
      <c r="F11" s="242"/>
      <c r="G11" s="243"/>
      <c r="H11" s="233" t="s">
        <v>803</v>
      </c>
      <c r="I11" s="233"/>
      <c r="J11" s="233" t="s">
        <v>804</v>
      </c>
      <c r="K11" s="233"/>
      <c r="L11" s="233" t="s">
        <v>805</v>
      </c>
      <c r="M11" s="233"/>
      <c r="N11" s="233" t="s">
        <v>807</v>
      </c>
      <c r="O11" s="233" t="s">
        <v>808</v>
      </c>
      <c r="R11" s="16"/>
      <c r="S11" s="17"/>
    </row>
    <row r="12" spans="1:19" ht="12.75" customHeight="1">
      <c r="A12" s="249"/>
      <c r="B12" s="249"/>
      <c r="C12" s="249"/>
      <c r="D12" s="264"/>
      <c r="E12" s="251"/>
      <c r="F12" s="233" t="s">
        <v>802</v>
      </c>
      <c r="G12" s="233"/>
      <c r="H12" s="233" t="s">
        <v>1055</v>
      </c>
      <c r="I12" s="233"/>
      <c r="J12" s="235" t="s">
        <v>641</v>
      </c>
      <c r="K12" s="236"/>
      <c r="L12" s="233" t="s">
        <v>712</v>
      </c>
      <c r="M12" s="233"/>
      <c r="N12" s="233"/>
      <c r="O12" s="233"/>
      <c r="R12" s="16"/>
      <c r="S12" s="17"/>
    </row>
    <row r="13" spans="1:19" ht="12.75" customHeight="1">
      <c r="A13" s="249"/>
      <c r="B13" s="249"/>
      <c r="C13" s="249"/>
      <c r="D13" s="264"/>
      <c r="E13" s="251"/>
      <c r="F13" s="164"/>
      <c r="G13" s="165"/>
      <c r="H13" s="233"/>
      <c r="I13" s="233"/>
      <c r="J13" s="237"/>
      <c r="K13" s="238"/>
      <c r="L13" s="233" t="s">
        <v>812</v>
      </c>
      <c r="M13" s="233"/>
      <c r="N13" s="166"/>
      <c r="O13" s="233"/>
      <c r="R13" s="16"/>
      <c r="S13" s="17"/>
    </row>
    <row r="14" spans="1:19" ht="12.75" customHeight="1">
      <c r="A14" s="249"/>
      <c r="B14" s="249"/>
      <c r="C14" s="249"/>
      <c r="D14" s="264"/>
      <c r="E14" s="251"/>
      <c r="F14" s="234" t="s">
        <v>813</v>
      </c>
      <c r="G14" s="233" t="s">
        <v>814</v>
      </c>
      <c r="H14" s="231" t="s">
        <v>817</v>
      </c>
      <c r="I14" s="233" t="s">
        <v>814</v>
      </c>
      <c r="J14" s="231" t="s">
        <v>816</v>
      </c>
      <c r="K14" s="233" t="s">
        <v>814</v>
      </c>
      <c r="L14" s="231" t="s">
        <v>817</v>
      </c>
      <c r="M14" s="233" t="s">
        <v>814</v>
      </c>
      <c r="N14" s="166"/>
      <c r="O14" s="233"/>
      <c r="R14" s="16"/>
      <c r="S14" s="17"/>
    </row>
    <row r="15" spans="1:19">
      <c r="A15" s="249"/>
      <c r="B15" s="249"/>
      <c r="C15" s="249"/>
      <c r="D15" s="265"/>
      <c r="E15" s="252"/>
      <c r="F15" s="234"/>
      <c r="G15" s="233"/>
      <c r="H15" s="232"/>
      <c r="I15" s="233"/>
      <c r="J15" s="232"/>
      <c r="K15" s="233"/>
      <c r="L15" s="232"/>
      <c r="M15" s="233"/>
      <c r="N15" s="166"/>
      <c r="O15" s="233"/>
      <c r="R15" s="16"/>
      <c r="S15" s="17"/>
    </row>
    <row r="16" spans="1:19">
      <c r="A16" s="82" t="s">
        <v>451</v>
      </c>
      <c r="B16" s="82" t="s">
        <v>164</v>
      </c>
      <c r="C16" s="82" t="s">
        <v>49</v>
      </c>
      <c r="D16" s="157">
        <v>1</v>
      </c>
      <c r="E16" s="134" t="s">
        <v>992</v>
      </c>
      <c r="F16" s="89">
        <v>8</v>
      </c>
      <c r="G16" s="79">
        <v>16</v>
      </c>
      <c r="H16" s="89">
        <v>5.0999999999999996</v>
      </c>
      <c r="I16" s="88">
        <v>6</v>
      </c>
      <c r="J16" s="89">
        <v>207</v>
      </c>
      <c r="K16" s="88">
        <v>11.5</v>
      </c>
      <c r="L16" s="89">
        <v>0.28000000000000003</v>
      </c>
      <c r="M16" s="88">
        <v>19</v>
      </c>
      <c r="N16" s="203">
        <v>52.5</v>
      </c>
      <c r="O16" s="80">
        <v>1</v>
      </c>
      <c r="R16" s="16"/>
      <c r="S16" s="17"/>
    </row>
    <row r="17" spans="1:19">
      <c r="A17" s="82" t="s">
        <v>449</v>
      </c>
      <c r="B17" s="82" t="s">
        <v>138</v>
      </c>
      <c r="C17" s="82" t="s">
        <v>51</v>
      </c>
      <c r="D17" s="157">
        <v>2</v>
      </c>
      <c r="E17" s="134" t="s">
        <v>992</v>
      </c>
      <c r="F17" s="89">
        <v>9</v>
      </c>
      <c r="G17" s="79">
        <v>18</v>
      </c>
      <c r="H17" s="89">
        <v>4</v>
      </c>
      <c r="I17" s="88">
        <v>11</v>
      </c>
      <c r="J17" s="89">
        <v>173</v>
      </c>
      <c r="K17" s="88">
        <v>5.5</v>
      </c>
      <c r="L17" s="89">
        <v>0.32</v>
      </c>
      <c r="M17" s="88">
        <v>17</v>
      </c>
      <c r="N17" s="203">
        <v>51.5</v>
      </c>
      <c r="O17" s="80">
        <v>2</v>
      </c>
      <c r="R17" s="16"/>
      <c r="S17" s="17"/>
    </row>
    <row r="18" spans="1:19">
      <c r="A18" s="152" t="s">
        <v>444</v>
      </c>
      <c r="B18" s="152" t="s">
        <v>94</v>
      </c>
      <c r="C18" s="152" t="s">
        <v>445</v>
      </c>
      <c r="D18" s="157">
        <v>3</v>
      </c>
      <c r="E18" s="82" t="s">
        <v>993</v>
      </c>
      <c r="F18" s="89">
        <v>10</v>
      </c>
      <c r="G18" s="79">
        <v>20</v>
      </c>
      <c r="H18" s="89">
        <v>5.42</v>
      </c>
      <c r="I18" s="88">
        <v>4</v>
      </c>
      <c r="J18" s="89">
        <v>195</v>
      </c>
      <c r="K18" s="88">
        <v>9</v>
      </c>
      <c r="L18" s="89">
        <v>0.37</v>
      </c>
      <c r="M18" s="88">
        <v>12</v>
      </c>
      <c r="N18" s="203">
        <v>45</v>
      </c>
      <c r="O18" s="80">
        <v>3</v>
      </c>
      <c r="R18" s="16"/>
      <c r="S18" s="17"/>
    </row>
    <row r="19" spans="1:19">
      <c r="A19" s="82" t="s">
        <v>162</v>
      </c>
      <c r="B19" s="82" t="s">
        <v>94</v>
      </c>
      <c r="C19" s="82" t="s">
        <v>163</v>
      </c>
      <c r="D19" s="157">
        <v>4</v>
      </c>
      <c r="E19" s="134" t="s">
        <v>992</v>
      </c>
      <c r="F19" s="89">
        <v>10</v>
      </c>
      <c r="G19" s="79">
        <v>20</v>
      </c>
      <c r="H19" s="89">
        <v>6.24</v>
      </c>
      <c r="I19" s="88">
        <v>2</v>
      </c>
      <c r="J19" s="89">
        <v>150</v>
      </c>
      <c r="K19" s="88">
        <v>3</v>
      </c>
      <c r="L19" s="89">
        <v>0.34</v>
      </c>
      <c r="M19" s="88">
        <v>15</v>
      </c>
      <c r="N19" s="203">
        <v>40</v>
      </c>
      <c r="O19" s="81">
        <v>4</v>
      </c>
      <c r="R19" s="16"/>
      <c r="S19" s="17"/>
    </row>
    <row r="20" spans="1:19">
      <c r="A20" s="77" t="s">
        <v>407</v>
      </c>
      <c r="B20" s="77" t="s">
        <v>82</v>
      </c>
      <c r="C20" s="77" t="s">
        <v>87</v>
      </c>
      <c r="D20" s="157">
        <v>5</v>
      </c>
      <c r="E20" s="77" t="s">
        <v>994</v>
      </c>
      <c r="F20" s="89">
        <v>8</v>
      </c>
      <c r="G20" s="79">
        <v>16</v>
      </c>
      <c r="H20" s="89">
        <v>5.0599999999999996</v>
      </c>
      <c r="I20" s="88">
        <v>6</v>
      </c>
      <c r="J20" s="89">
        <v>160</v>
      </c>
      <c r="K20" s="88">
        <v>3</v>
      </c>
      <c r="L20" s="89">
        <v>0.35</v>
      </c>
      <c r="M20" s="88">
        <v>14</v>
      </c>
      <c r="N20" s="203">
        <v>39</v>
      </c>
      <c r="O20" s="81">
        <v>5</v>
      </c>
      <c r="R20" s="16"/>
      <c r="S20" s="17"/>
    </row>
    <row r="21" spans="1:19">
      <c r="A21" s="152" t="s">
        <v>439</v>
      </c>
      <c r="B21" s="152" t="s">
        <v>48</v>
      </c>
      <c r="C21" s="152" t="s">
        <v>163</v>
      </c>
      <c r="D21" s="157">
        <v>6</v>
      </c>
      <c r="E21" s="82" t="s">
        <v>993</v>
      </c>
      <c r="F21" s="89">
        <v>7</v>
      </c>
      <c r="G21" s="79">
        <v>14</v>
      </c>
      <c r="H21" s="89">
        <v>6.3</v>
      </c>
      <c r="I21" s="88">
        <v>1</v>
      </c>
      <c r="J21" s="89">
        <v>155</v>
      </c>
      <c r="K21" s="88">
        <v>4</v>
      </c>
      <c r="L21" s="89">
        <v>0.26</v>
      </c>
      <c r="M21" s="88">
        <v>19</v>
      </c>
      <c r="N21" s="203">
        <v>38</v>
      </c>
      <c r="O21" s="81">
        <v>6</v>
      </c>
      <c r="R21" s="18"/>
      <c r="S21" s="19"/>
    </row>
    <row r="22" spans="1:19">
      <c r="A22" s="152" t="s">
        <v>433</v>
      </c>
      <c r="B22" s="152" t="s">
        <v>227</v>
      </c>
      <c r="C22" s="152" t="s">
        <v>54</v>
      </c>
      <c r="D22" s="157">
        <v>7</v>
      </c>
      <c r="E22" s="82" t="s">
        <v>993</v>
      </c>
      <c r="F22" s="89">
        <v>6</v>
      </c>
      <c r="G22" s="79">
        <v>12</v>
      </c>
      <c r="H22" s="89">
        <v>5.28</v>
      </c>
      <c r="I22" s="88">
        <v>5</v>
      </c>
      <c r="J22" s="89">
        <v>133</v>
      </c>
      <c r="K22" s="88">
        <v>0</v>
      </c>
      <c r="L22" s="89">
        <v>0.23</v>
      </c>
      <c r="M22" s="88">
        <v>20</v>
      </c>
      <c r="N22" s="203">
        <v>37</v>
      </c>
      <c r="O22" s="81">
        <v>7</v>
      </c>
      <c r="R22" s="18"/>
      <c r="S22" s="19"/>
    </row>
    <row r="23" spans="1:19">
      <c r="A23" s="152" t="s">
        <v>446</v>
      </c>
      <c r="B23" s="152" t="s">
        <v>113</v>
      </c>
      <c r="C23" s="152" t="s">
        <v>133</v>
      </c>
      <c r="D23" s="157">
        <v>8</v>
      </c>
      <c r="E23" s="82" t="s">
        <v>993</v>
      </c>
      <c r="F23" s="89">
        <v>7</v>
      </c>
      <c r="G23" s="79">
        <v>14</v>
      </c>
      <c r="H23" s="89">
        <v>7</v>
      </c>
      <c r="I23" s="88">
        <v>1</v>
      </c>
      <c r="J23" s="89">
        <v>170</v>
      </c>
      <c r="K23" s="88">
        <v>3</v>
      </c>
      <c r="L23" s="89">
        <v>0.28999999999999998</v>
      </c>
      <c r="M23" s="88">
        <v>19</v>
      </c>
      <c r="N23" s="203">
        <v>37</v>
      </c>
      <c r="O23" s="81">
        <v>8</v>
      </c>
      <c r="R23" s="18"/>
      <c r="S23" s="19"/>
    </row>
    <row r="24" spans="1:19">
      <c r="A24" s="82" t="s">
        <v>447</v>
      </c>
      <c r="B24" s="82" t="s">
        <v>169</v>
      </c>
      <c r="C24" s="82" t="s">
        <v>163</v>
      </c>
      <c r="D24" s="157">
        <v>9</v>
      </c>
      <c r="E24" s="134" t="s">
        <v>992</v>
      </c>
      <c r="F24" s="89">
        <v>6</v>
      </c>
      <c r="G24" s="79">
        <v>12</v>
      </c>
      <c r="H24" s="89">
        <v>4.03</v>
      </c>
      <c r="I24" s="88">
        <v>11</v>
      </c>
      <c r="J24" s="89"/>
      <c r="K24" s="88">
        <v>0</v>
      </c>
      <c r="L24" s="89">
        <v>0.36</v>
      </c>
      <c r="M24" s="88">
        <v>13</v>
      </c>
      <c r="N24" s="203">
        <v>36</v>
      </c>
      <c r="O24" s="81">
        <v>9</v>
      </c>
      <c r="R24" s="18"/>
      <c r="S24" s="19"/>
    </row>
    <row r="25" spans="1:19">
      <c r="A25" s="77" t="s">
        <v>412</v>
      </c>
      <c r="B25" s="77" t="s">
        <v>232</v>
      </c>
      <c r="C25" s="77" t="s">
        <v>133</v>
      </c>
      <c r="D25" s="157">
        <v>10</v>
      </c>
      <c r="E25" s="77" t="s">
        <v>994</v>
      </c>
      <c r="F25" s="89">
        <v>6</v>
      </c>
      <c r="G25" s="79">
        <v>12</v>
      </c>
      <c r="H25" s="89">
        <v>5.23</v>
      </c>
      <c r="I25" s="88">
        <v>5</v>
      </c>
      <c r="J25" s="89">
        <v>144</v>
      </c>
      <c r="K25" s="88">
        <v>0</v>
      </c>
      <c r="L25" s="89">
        <v>0.31</v>
      </c>
      <c r="M25" s="88">
        <v>18</v>
      </c>
      <c r="N25" s="203">
        <v>35</v>
      </c>
      <c r="O25" s="81">
        <v>10</v>
      </c>
      <c r="R25" s="18"/>
      <c r="S25" s="19"/>
    </row>
    <row r="26" spans="1:19">
      <c r="A26" s="82" t="s">
        <v>365</v>
      </c>
      <c r="B26" s="82" t="s">
        <v>234</v>
      </c>
      <c r="C26" s="82" t="s">
        <v>163</v>
      </c>
      <c r="D26" s="157">
        <v>11</v>
      </c>
      <c r="E26" s="134" t="s">
        <v>992</v>
      </c>
      <c r="F26" s="89">
        <v>7</v>
      </c>
      <c r="G26" s="79">
        <v>14</v>
      </c>
      <c r="H26" s="89">
        <v>6.11</v>
      </c>
      <c r="I26" s="88">
        <v>2</v>
      </c>
      <c r="J26" s="89">
        <v>170</v>
      </c>
      <c r="K26" s="88">
        <v>3</v>
      </c>
      <c r="L26" s="89">
        <v>0.35</v>
      </c>
      <c r="M26" s="88">
        <v>14</v>
      </c>
      <c r="N26" s="203">
        <v>33</v>
      </c>
      <c r="O26" s="81">
        <v>11</v>
      </c>
      <c r="R26" s="18"/>
      <c r="S26" s="19"/>
    </row>
    <row r="27" spans="1:19">
      <c r="A27" s="77" t="s">
        <v>419</v>
      </c>
      <c r="B27" s="77" t="s">
        <v>169</v>
      </c>
      <c r="C27" s="77" t="s">
        <v>420</v>
      </c>
      <c r="D27" s="157">
        <v>12</v>
      </c>
      <c r="E27" s="77" t="s">
        <v>995</v>
      </c>
      <c r="F27" s="89">
        <v>6</v>
      </c>
      <c r="G27" s="79">
        <v>12</v>
      </c>
      <c r="H27" s="89">
        <v>5.55</v>
      </c>
      <c r="I27" s="88">
        <v>3</v>
      </c>
      <c r="J27" s="89">
        <v>155</v>
      </c>
      <c r="K27" s="88">
        <v>4</v>
      </c>
      <c r="L27" s="89">
        <v>0.36</v>
      </c>
      <c r="M27" s="88">
        <v>13</v>
      </c>
      <c r="N27" s="203">
        <v>32</v>
      </c>
      <c r="O27" s="81">
        <v>12</v>
      </c>
      <c r="R27" s="18"/>
      <c r="S27" s="19"/>
    </row>
    <row r="28" spans="1:19">
      <c r="A28" s="77" t="s">
        <v>402</v>
      </c>
      <c r="B28" s="77" t="s">
        <v>351</v>
      </c>
      <c r="C28" s="77" t="s">
        <v>73</v>
      </c>
      <c r="D28" s="157">
        <v>13</v>
      </c>
      <c r="E28" s="77" t="s">
        <v>994</v>
      </c>
      <c r="F28" s="89">
        <v>7</v>
      </c>
      <c r="G28" s="79">
        <v>14</v>
      </c>
      <c r="H28" s="89">
        <v>6</v>
      </c>
      <c r="I28" s="88">
        <v>2</v>
      </c>
      <c r="J28" s="89"/>
      <c r="K28" s="88">
        <v>0</v>
      </c>
      <c r="L28" s="89">
        <v>0.34</v>
      </c>
      <c r="M28" s="88">
        <v>15</v>
      </c>
      <c r="N28" s="203">
        <v>31</v>
      </c>
      <c r="O28" s="81">
        <v>13</v>
      </c>
      <c r="R28" s="18"/>
      <c r="S28" s="19"/>
    </row>
    <row r="29" spans="1:19">
      <c r="A29" s="77" t="s">
        <v>411</v>
      </c>
      <c r="B29" s="77" t="s">
        <v>166</v>
      </c>
      <c r="C29" s="77" t="s">
        <v>156</v>
      </c>
      <c r="D29" s="157">
        <v>14</v>
      </c>
      <c r="E29" s="77" t="s">
        <v>994</v>
      </c>
      <c r="F29" s="89">
        <v>8</v>
      </c>
      <c r="G29" s="79">
        <v>16</v>
      </c>
      <c r="H29" s="89">
        <v>5.55</v>
      </c>
      <c r="I29" s="88">
        <v>3</v>
      </c>
      <c r="J29" s="89">
        <v>162</v>
      </c>
      <c r="K29" s="88">
        <v>5</v>
      </c>
      <c r="L29" s="89">
        <v>0.45</v>
      </c>
      <c r="M29" s="88">
        <v>7</v>
      </c>
      <c r="N29" s="203">
        <v>31</v>
      </c>
      <c r="O29" s="81">
        <v>14</v>
      </c>
      <c r="R29" s="18"/>
      <c r="S29" s="19"/>
    </row>
    <row r="30" spans="1:19">
      <c r="A30" s="152" t="s">
        <v>440</v>
      </c>
      <c r="B30" s="152" t="s">
        <v>183</v>
      </c>
      <c r="C30" s="152" t="s">
        <v>120</v>
      </c>
      <c r="D30" s="157">
        <v>15</v>
      </c>
      <c r="E30" s="82" t="s">
        <v>993</v>
      </c>
      <c r="F30" s="89">
        <v>6</v>
      </c>
      <c r="G30" s="79">
        <v>12</v>
      </c>
      <c r="H30" s="89">
        <v>7.1</v>
      </c>
      <c r="I30" s="88">
        <v>1</v>
      </c>
      <c r="J30" s="89">
        <v>163</v>
      </c>
      <c r="K30" s="88">
        <v>3</v>
      </c>
      <c r="L30" s="89">
        <v>0.34</v>
      </c>
      <c r="M30" s="88">
        <v>15</v>
      </c>
      <c r="N30" s="203">
        <v>31</v>
      </c>
      <c r="O30" s="81">
        <v>15</v>
      </c>
      <c r="R30" s="18"/>
      <c r="S30" s="19"/>
    </row>
    <row r="31" spans="1:19">
      <c r="A31" s="77" t="s">
        <v>408</v>
      </c>
      <c r="B31" s="77" t="s">
        <v>409</v>
      </c>
      <c r="C31" s="77" t="s">
        <v>163</v>
      </c>
      <c r="D31" s="157">
        <v>16</v>
      </c>
      <c r="E31" s="77" t="s">
        <v>994</v>
      </c>
      <c r="F31" s="89">
        <v>8</v>
      </c>
      <c r="G31" s="79">
        <v>16</v>
      </c>
      <c r="H31" s="89">
        <v>5.27</v>
      </c>
      <c r="I31" s="88">
        <v>5</v>
      </c>
      <c r="J31" s="89">
        <v>146</v>
      </c>
      <c r="K31" s="88">
        <v>0</v>
      </c>
      <c r="L31" s="89">
        <v>0.41</v>
      </c>
      <c r="M31" s="88">
        <v>9</v>
      </c>
      <c r="N31" s="203">
        <v>30</v>
      </c>
      <c r="O31" s="81">
        <v>16</v>
      </c>
      <c r="R31" s="18"/>
      <c r="S31" s="19"/>
    </row>
    <row r="32" spans="1:19">
      <c r="A32" s="77" t="s">
        <v>424</v>
      </c>
      <c r="B32" s="77" t="s">
        <v>425</v>
      </c>
      <c r="C32" s="77" t="s">
        <v>364</v>
      </c>
      <c r="D32" s="157">
        <v>17</v>
      </c>
      <c r="E32" s="77" t="s">
        <v>995</v>
      </c>
      <c r="F32" s="89">
        <v>6</v>
      </c>
      <c r="G32" s="79">
        <v>12</v>
      </c>
      <c r="H32" s="89"/>
      <c r="I32" s="88">
        <v>0</v>
      </c>
      <c r="J32" s="89">
        <v>171</v>
      </c>
      <c r="K32" s="88">
        <v>3</v>
      </c>
      <c r="L32" s="89">
        <v>0.34</v>
      </c>
      <c r="M32" s="88">
        <v>15</v>
      </c>
      <c r="N32" s="203">
        <v>30</v>
      </c>
      <c r="O32" s="81">
        <v>17</v>
      </c>
      <c r="R32" s="18"/>
      <c r="S32" s="19"/>
    </row>
    <row r="33" spans="1:19">
      <c r="A33" s="152" t="s">
        <v>434</v>
      </c>
      <c r="B33" s="152" t="s">
        <v>183</v>
      </c>
      <c r="C33" s="152" t="s">
        <v>49</v>
      </c>
      <c r="D33" s="157">
        <v>18</v>
      </c>
      <c r="E33" s="82" t="s">
        <v>993</v>
      </c>
      <c r="F33" s="89">
        <v>11</v>
      </c>
      <c r="G33" s="79">
        <v>22</v>
      </c>
      <c r="H33" s="89">
        <v>6.22</v>
      </c>
      <c r="I33" s="88">
        <v>2</v>
      </c>
      <c r="J33" s="89">
        <v>142</v>
      </c>
      <c r="K33" s="88">
        <v>0</v>
      </c>
      <c r="L33" s="89">
        <v>0.46</v>
      </c>
      <c r="M33" s="88">
        <v>6</v>
      </c>
      <c r="N33" s="203">
        <v>30</v>
      </c>
      <c r="O33" s="81">
        <v>18</v>
      </c>
      <c r="R33" s="18"/>
      <c r="S33" s="19"/>
    </row>
    <row r="34" spans="1:19">
      <c r="A34" s="152" t="s">
        <v>236</v>
      </c>
      <c r="B34" s="152" t="s">
        <v>67</v>
      </c>
      <c r="C34" s="152" t="s">
        <v>145</v>
      </c>
      <c r="D34" s="157">
        <v>19</v>
      </c>
      <c r="E34" s="82" t="s">
        <v>993</v>
      </c>
      <c r="F34" s="89">
        <v>7</v>
      </c>
      <c r="G34" s="79">
        <v>14</v>
      </c>
      <c r="H34" s="89">
        <v>6.22</v>
      </c>
      <c r="I34" s="88">
        <v>2</v>
      </c>
      <c r="J34" s="89">
        <v>170</v>
      </c>
      <c r="K34" s="88">
        <v>3</v>
      </c>
      <c r="L34" s="89">
        <v>0.38</v>
      </c>
      <c r="M34" s="88">
        <v>11</v>
      </c>
      <c r="N34" s="203">
        <v>30</v>
      </c>
      <c r="O34" s="81">
        <v>19</v>
      </c>
      <c r="R34" s="18"/>
      <c r="S34" s="19"/>
    </row>
    <row r="35" spans="1:19">
      <c r="A35" s="82" t="s">
        <v>282</v>
      </c>
      <c r="B35" s="82" t="s">
        <v>48</v>
      </c>
      <c r="C35" s="82" t="s">
        <v>73</v>
      </c>
      <c r="D35" s="157">
        <v>20</v>
      </c>
      <c r="E35" s="134" t="s">
        <v>992</v>
      </c>
      <c r="F35" s="89">
        <v>10</v>
      </c>
      <c r="G35" s="79">
        <v>20</v>
      </c>
      <c r="H35" s="89">
        <v>4.57</v>
      </c>
      <c r="I35" s="88">
        <v>7</v>
      </c>
      <c r="J35" s="89">
        <v>163</v>
      </c>
      <c r="K35" s="88">
        <v>3</v>
      </c>
      <c r="L35" s="89"/>
      <c r="M35" s="88">
        <v>0</v>
      </c>
      <c r="N35" s="203">
        <v>30</v>
      </c>
      <c r="O35" s="81">
        <v>20</v>
      </c>
      <c r="R35" s="18"/>
      <c r="S35" s="19"/>
    </row>
    <row r="36" spans="1:19">
      <c r="A36" s="77" t="s">
        <v>418</v>
      </c>
      <c r="B36" s="77" t="s">
        <v>351</v>
      </c>
      <c r="C36" s="77" t="s">
        <v>54</v>
      </c>
      <c r="D36" s="157">
        <v>21</v>
      </c>
      <c r="E36" s="77" t="s">
        <v>995</v>
      </c>
      <c r="F36" s="89">
        <v>8</v>
      </c>
      <c r="G36" s="79">
        <v>16</v>
      </c>
      <c r="H36" s="89">
        <v>6.32</v>
      </c>
      <c r="I36" s="88">
        <v>1</v>
      </c>
      <c r="J36" s="89">
        <v>120</v>
      </c>
      <c r="K36" s="88">
        <v>0</v>
      </c>
      <c r="L36" s="89">
        <v>0.37</v>
      </c>
      <c r="M36" s="88">
        <v>12</v>
      </c>
      <c r="N36" s="203">
        <v>29</v>
      </c>
      <c r="O36" s="81">
        <v>21</v>
      </c>
      <c r="R36" s="18"/>
      <c r="S36" s="19"/>
    </row>
    <row r="37" spans="1:19">
      <c r="A37" s="77" t="s">
        <v>405</v>
      </c>
      <c r="B37" s="77" t="s">
        <v>80</v>
      </c>
      <c r="C37" s="77" t="s">
        <v>65</v>
      </c>
      <c r="D37" s="157">
        <v>22</v>
      </c>
      <c r="E37" s="77" t="s">
        <v>994</v>
      </c>
      <c r="F37" s="89">
        <v>8</v>
      </c>
      <c r="G37" s="79">
        <v>16</v>
      </c>
      <c r="H37" s="89">
        <v>7.05</v>
      </c>
      <c r="I37" s="88">
        <v>1</v>
      </c>
      <c r="J37" s="89"/>
      <c r="K37" s="88">
        <v>0</v>
      </c>
      <c r="L37" s="89">
        <v>0.38</v>
      </c>
      <c r="M37" s="88">
        <v>11</v>
      </c>
      <c r="N37" s="203">
        <v>28</v>
      </c>
      <c r="O37" s="81">
        <v>22</v>
      </c>
      <c r="R37" s="20"/>
      <c r="S37" s="21"/>
    </row>
    <row r="38" spans="1:19">
      <c r="A38" s="77" t="s">
        <v>428</v>
      </c>
      <c r="B38" s="77" t="s">
        <v>429</v>
      </c>
      <c r="C38" s="77" t="s">
        <v>51</v>
      </c>
      <c r="D38" s="157">
        <v>23</v>
      </c>
      <c r="E38" s="77" t="s">
        <v>995</v>
      </c>
      <c r="F38" s="89">
        <v>5</v>
      </c>
      <c r="G38" s="79">
        <v>10</v>
      </c>
      <c r="H38" s="89">
        <v>4.24</v>
      </c>
      <c r="I38" s="88">
        <v>10</v>
      </c>
      <c r="J38" s="89"/>
      <c r="K38" s="88">
        <v>0</v>
      </c>
      <c r="L38" s="89">
        <v>0.42</v>
      </c>
      <c r="M38" s="88">
        <v>8</v>
      </c>
      <c r="N38" s="203">
        <v>28</v>
      </c>
      <c r="O38" s="81">
        <v>23</v>
      </c>
      <c r="R38" s="22"/>
      <c r="S38" s="19"/>
    </row>
    <row r="39" spans="1:19">
      <c r="A39" s="77" t="s">
        <v>406</v>
      </c>
      <c r="B39" s="77" t="s">
        <v>202</v>
      </c>
      <c r="C39" s="77" t="s">
        <v>331</v>
      </c>
      <c r="D39" s="157">
        <v>24</v>
      </c>
      <c r="E39" s="77" t="s">
        <v>994</v>
      </c>
      <c r="F39" s="89">
        <v>7</v>
      </c>
      <c r="G39" s="79">
        <v>14</v>
      </c>
      <c r="H39" s="89">
        <v>5.4</v>
      </c>
      <c r="I39" s="88">
        <v>4</v>
      </c>
      <c r="J39" s="89"/>
      <c r="K39" s="88">
        <v>0</v>
      </c>
      <c r="L39" s="89">
        <v>0.42</v>
      </c>
      <c r="M39" s="88">
        <v>8</v>
      </c>
      <c r="N39" s="203">
        <v>26</v>
      </c>
      <c r="O39" s="81">
        <v>24</v>
      </c>
      <c r="R39" s="22"/>
      <c r="S39" s="19"/>
    </row>
    <row r="40" spans="1:19">
      <c r="A40" s="82" t="s">
        <v>413</v>
      </c>
      <c r="B40" s="82" t="s">
        <v>169</v>
      </c>
      <c r="C40" s="82" t="s">
        <v>354</v>
      </c>
      <c r="D40" s="157">
        <v>25</v>
      </c>
      <c r="E40" s="77" t="s">
        <v>994</v>
      </c>
      <c r="F40" s="89">
        <v>8</v>
      </c>
      <c r="G40" s="79">
        <v>16</v>
      </c>
      <c r="H40" s="89">
        <v>5.57</v>
      </c>
      <c r="I40" s="88">
        <v>3</v>
      </c>
      <c r="J40" s="89">
        <v>154</v>
      </c>
      <c r="K40" s="88">
        <v>3</v>
      </c>
      <c r="L40" s="89">
        <v>0.48</v>
      </c>
      <c r="M40" s="88">
        <v>4</v>
      </c>
      <c r="N40" s="203">
        <v>26</v>
      </c>
      <c r="O40" s="81">
        <v>25</v>
      </c>
      <c r="R40" s="22"/>
      <c r="S40" s="19"/>
    </row>
    <row r="41" spans="1:19">
      <c r="A41" s="77" t="s">
        <v>415</v>
      </c>
      <c r="B41" s="77" t="s">
        <v>166</v>
      </c>
      <c r="C41" s="77" t="s">
        <v>51</v>
      </c>
      <c r="D41" s="157">
        <v>26</v>
      </c>
      <c r="E41" s="77" t="s">
        <v>994</v>
      </c>
      <c r="F41" s="89">
        <v>9</v>
      </c>
      <c r="G41" s="79">
        <v>18</v>
      </c>
      <c r="H41" s="89">
        <v>7.35</v>
      </c>
      <c r="I41" s="88">
        <v>1</v>
      </c>
      <c r="J41" s="89">
        <v>124</v>
      </c>
      <c r="K41" s="88">
        <v>0</v>
      </c>
      <c r="L41" s="89">
        <v>0.44</v>
      </c>
      <c r="M41" s="88">
        <v>7</v>
      </c>
      <c r="N41" s="203">
        <v>26</v>
      </c>
      <c r="O41" s="81">
        <v>26</v>
      </c>
      <c r="R41" s="22"/>
      <c r="S41" s="19"/>
    </row>
    <row r="42" spans="1:19">
      <c r="A42" s="77" t="s">
        <v>404</v>
      </c>
      <c r="B42" s="77" t="s">
        <v>220</v>
      </c>
      <c r="C42" s="77" t="s">
        <v>54</v>
      </c>
      <c r="D42" s="157">
        <v>27</v>
      </c>
      <c r="E42" s="77" t="s">
        <v>994</v>
      </c>
      <c r="F42" s="89">
        <v>8</v>
      </c>
      <c r="G42" s="79">
        <v>16</v>
      </c>
      <c r="H42" s="89"/>
      <c r="I42" s="88">
        <v>0</v>
      </c>
      <c r="J42" s="89"/>
      <c r="K42" s="88">
        <v>0</v>
      </c>
      <c r="L42" s="89">
        <v>0.41</v>
      </c>
      <c r="M42" s="88">
        <v>9</v>
      </c>
      <c r="N42" s="203">
        <v>25</v>
      </c>
      <c r="O42" s="81">
        <v>27</v>
      </c>
      <c r="R42" s="22"/>
      <c r="S42" s="19"/>
    </row>
    <row r="43" spans="1:19">
      <c r="A43" s="152" t="s">
        <v>442</v>
      </c>
      <c r="B43" s="152" t="s">
        <v>227</v>
      </c>
      <c r="C43" s="152" t="s">
        <v>188</v>
      </c>
      <c r="D43" s="157">
        <v>28</v>
      </c>
      <c r="E43" s="82" t="s">
        <v>993</v>
      </c>
      <c r="F43" s="89">
        <v>7</v>
      </c>
      <c r="G43" s="79">
        <v>14</v>
      </c>
      <c r="H43" s="89">
        <v>7.1</v>
      </c>
      <c r="I43" s="88">
        <v>1</v>
      </c>
      <c r="J43" s="89">
        <v>160</v>
      </c>
      <c r="K43" s="88">
        <v>3</v>
      </c>
      <c r="L43" s="89">
        <v>0.45</v>
      </c>
      <c r="M43" s="88">
        <v>7</v>
      </c>
      <c r="N43" s="203">
        <v>25</v>
      </c>
      <c r="O43" s="81">
        <v>28</v>
      </c>
      <c r="R43" s="22"/>
      <c r="S43" s="19"/>
    </row>
    <row r="44" spans="1:19">
      <c r="A44" s="152" t="s">
        <v>414</v>
      </c>
      <c r="B44" s="152" t="s">
        <v>229</v>
      </c>
      <c r="C44" s="152" t="s">
        <v>112</v>
      </c>
      <c r="D44" s="157">
        <v>29</v>
      </c>
      <c r="E44" s="82" t="s">
        <v>993</v>
      </c>
      <c r="F44" s="89">
        <v>10</v>
      </c>
      <c r="G44" s="79">
        <v>20</v>
      </c>
      <c r="H44" s="89">
        <v>6.12</v>
      </c>
      <c r="I44" s="88">
        <v>2</v>
      </c>
      <c r="J44" s="89">
        <v>150</v>
      </c>
      <c r="K44" s="88">
        <v>3</v>
      </c>
      <c r="L44" s="89"/>
      <c r="M44" s="88">
        <v>0</v>
      </c>
      <c r="N44" s="203">
        <v>25</v>
      </c>
      <c r="O44" s="81">
        <v>29</v>
      </c>
      <c r="R44" s="22"/>
      <c r="S44" s="19"/>
    </row>
    <row r="45" spans="1:19">
      <c r="A45" s="77" t="s">
        <v>403</v>
      </c>
      <c r="B45" s="77" t="s">
        <v>227</v>
      </c>
      <c r="C45" s="77" t="s">
        <v>266</v>
      </c>
      <c r="D45" s="157">
        <v>30</v>
      </c>
      <c r="E45" s="77" t="s">
        <v>994</v>
      </c>
      <c r="F45" s="89">
        <v>8</v>
      </c>
      <c r="G45" s="79">
        <v>16</v>
      </c>
      <c r="H45" s="89"/>
      <c r="I45" s="88">
        <v>0</v>
      </c>
      <c r="J45" s="89"/>
      <c r="K45" s="88">
        <v>0</v>
      </c>
      <c r="L45" s="89">
        <v>0.42</v>
      </c>
      <c r="M45" s="88">
        <v>8</v>
      </c>
      <c r="N45" s="203">
        <v>24</v>
      </c>
      <c r="O45" s="81">
        <v>30</v>
      </c>
      <c r="R45" s="22"/>
      <c r="S45" s="19"/>
    </row>
    <row r="46" spans="1:19">
      <c r="A46" s="77" t="s">
        <v>421</v>
      </c>
      <c r="B46" s="77" t="s">
        <v>229</v>
      </c>
      <c r="C46" s="77" t="s">
        <v>112</v>
      </c>
      <c r="D46" s="157">
        <v>31</v>
      </c>
      <c r="E46" s="77" t="s">
        <v>995</v>
      </c>
      <c r="F46" s="89">
        <v>7</v>
      </c>
      <c r="G46" s="79">
        <v>14</v>
      </c>
      <c r="H46" s="89">
        <v>6.1</v>
      </c>
      <c r="I46" s="88">
        <v>2</v>
      </c>
      <c r="J46" s="89"/>
      <c r="K46" s="88">
        <v>0</v>
      </c>
      <c r="L46" s="89">
        <v>0.42</v>
      </c>
      <c r="M46" s="88">
        <v>8</v>
      </c>
      <c r="N46" s="203">
        <v>24</v>
      </c>
      <c r="O46" s="81">
        <v>31</v>
      </c>
      <c r="R46" s="22"/>
      <c r="S46" s="19"/>
    </row>
    <row r="47" spans="1:19">
      <c r="A47" s="77" t="s">
        <v>430</v>
      </c>
      <c r="B47" s="77" t="s">
        <v>369</v>
      </c>
      <c r="C47" s="77" t="s">
        <v>334</v>
      </c>
      <c r="D47" s="157">
        <v>32</v>
      </c>
      <c r="E47" s="77" t="s">
        <v>995</v>
      </c>
      <c r="F47" s="89">
        <v>6</v>
      </c>
      <c r="G47" s="79">
        <v>12</v>
      </c>
      <c r="H47" s="89">
        <v>5.15</v>
      </c>
      <c r="I47" s="88">
        <v>5</v>
      </c>
      <c r="J47" s="89"/>
      <c r="K47" s="88">
        <v>0</v>
      </c>
      <c r="L47" s="89">
        <v>0.44</v>
      </c>
      <c r="M47" s="88">
        <v>7</v>
      </c>
      <c r="N47" s="203">
        <v>24</v>
      </c>
      <c r="O47" s="81">
        <v>32</v>
      </c>
      <c r="R47" s="22"/>
      <c r="S47" s="19"/>
    </row>
    <row r="48" spans="1:19">
      <c r="A48" s="152" t="s">
        <v>441</v>
      </c>
      <c r="B48" s="152" t="s">
        <v>48</v>
      </c>
      <c r="C48" s="152" t="s">
        <v>112</v>
      </c>
      <c r="D48" s="157">
        <v>33</v>
      </c>
      <c r="E48" s="82" t="s">
        <v>993</v>
      </c>
      <c r="F48" s="89">
        <v>7</v>
      </c>
      <c r="G48" s="79">
        <v>14</v>
      </c>
      <c r="H48" s="89">
        <v>5.08</v>
      </c>
      <c r="I48" s="88">
        <v>6</v>
      </c>
      <c r="J48" s="89">
        <v>169</v>
      </c>
      <c r="K48" s="88">
        <v>3</v>
      </c>
      <c r="L48" s="89"/>
      <c r="M48" s="88">
        <v>0</v>
      </c>
      <c r="N48" s="203">
        <v>23</v>
      </c>
      <c r="O48" s="81">
        <v>33</v>
      </c>
      <c r="R48" s="22"/>
      <c r="S48" s="19"/>
    </row>
    <row r="49" spans="1:19">
      <c r="A49" s="152" t="s">
        <v>81</v>
      </c>
      <c r="B49" s="152" t="s">
        <v>72</v>
      </c>
      <c r="C49" s="152" t="s">
        <v>73</v>
      </c>
      <c r="D49" s="157">
        <v>34</v>
      </c>
      <c r="E49" s="82" t="s">
        <v>993</v>
      </c>
      <c r="F49" s="89">
        <v>3</v>
      </c>
      <c r="G49" s="79">
        <v>6</v>
      </c>
      <c r="H49" s="89">
        <v>7.1</v>
      </c>
      <c r="I49" s="88">
        <v>1</v>
      </c>
      <c r="J49" s="89">
        <v>163</v>
      </c>
      <c r="K49" s="88">
        <v>3</v>
      </c>
      <c r="L49" s="89">
        <v>0.36</v>
      </c>
      <c r="M49" s="88">
        <v>13</v>
      </c>
      <c r="N49" s="203">
        <v>23</v>
      </c>
      <c r="O49" s="81">
        <v>34</v>
      </c>
      <c r="R49" s="22"/>
      <c r="S49" s="19"/>
    </row>
    <row r="50" spans="1:19">
      <c r="A50" s="77" t="s">
        <v>996</v>
      </c>
      <c r="B50" s="77" t="s">
        <v>113</v>
      </c>
      <c r="C50" s="77" t="s">
        <v>73</v>
      </c>
      <c r="D50" s="157">
        <v>35</v>
      </c>
      <c r="E50" s="77" t="s">
        <v>994</v>
      </c>
      <c r="F50" s="89">
        <v>4</v>
      </c>
      <c r="G50" s="79">
        <v>8</v>
      </c>
      <c r="H50" s="89"/>
      <c r="I50" s="88">
        <v>0</v>
      </c>
      <c r="J50" s="89">
        <v>170</v>
      </c>
      <c r="K50" s="88">
        <v>3</v>
      </c>
      <c r="L50" s="89">
        <v>0.38</v>
      </c>
      <c r="M50" s="88">
        <v>11</v>
      </c>
      <c r="N50" s="203">
        <v>22</v>
      </c>
      <c r="O50" s="81">
        <v>35</v>
      </c>
      <c r="R50" s="22"/>
      <c r="S50" s="19"/>
    </row>
    <row r="51" spans="1:19">
      <c r="A51" s="77" t="s">
        <v>423</v>
      </c>
      <c r="B51" s="77" t="s">
        <v>368</v>
      </c>
      <c r="C51" s="77" t="s">
        <v>352</v>
      </c>
      <c r="D51" s="157">
        <v>36</v>
      </c>
      <c r="E51" s="77" t="s">
        <v>995</v>
      </c>
      <c r="F51" s="89">
        <v>7</v>
      </c>
      <c r="G51" s="79">
        <v>14</v>
      </c>
      <c r="H51" s="89"/>
      <c r="I51" s="88">
        <v>0</v>
      </c>
      <c r="J51" s="89"/>
      <c r="K51" s="88">
        <v>0</v>
      </c>
      <c r="L51" s="89">
        <v>0.43</v>
      </c>
      <c r="M51" s="88">
        <v>8</v>
      </c>
      <c r="N51" s="203">
        <v>22</v>
      </c>
      <c r="O51" s="81">
        <v>36</v>
      </c>
      <c r="R51" s="22"/>
      <c r="S51" s="19"/>
    </row>
    <row r="52" spans="1:19">
      <c r="A52" s="77" t="s">
        <v>426</v>
      </c>
      <c r="B52" s="77" t="s">
        <v>427</v>
      </c>
      <c r="C52" s="77" t="s">
        <v>156</v>
      </c>
      <c r="D52" s="157">
        <v>37</v>
      </c>
      <c r="E52" s="77" t="s">
        <v>995</v>
      </c>
      <c r="F52" s="89">
        <v>7</v>
      </c>
      <c r="G52" s="79">
        <v>14</v>
      </c>
      <c r="H52" s="89"/>
      <c r="I52" s="88">
        <v>0</v>
      </c>
      <c r="J52" s="89"/>
      <c r="K52" s="88">
        <v>0</v>
      </c>
      <c r="L52" s="89">
        <v>0.43</v>
      </c>
      <c r="M52" s="88">
        <v>8</v>
      </c>
      <c r="N52" s="203">
        <v>22</v>
      </c>
      <c r="O52" s="81">
        <v>37</v>
      </c>
      <c r="R52" s="22"/>
      <c r="S52" s="19"/>
    </row>
    <row r="53" spans="1:19">
      <c r="A53" s="82" t="s">
        <v>456</v>
      </c>
      <c r="B53" s="82" t="s">
        <v>169</v>
      </c>
      <c r="C53" s="82" t="s">
        <v>318</v>
      </c>
      <c r="D53" s="157">
        <v>38</v>
      </c>
      <c r="E53" s="134" t="s">
        <v>992</v>
      </c>
      <c r="F53" s="89">
        <v>8</v>
      </c>
      <c r="G53" s="79">
        <v>16</v>
      </c>
      <c r="H53" s="89">
        <v>6.1</v>
      </c>
      <c r="I53" s="88">
        <v>2</v>
      </c>
      <c r="J53" s="89">
        <v>154</v>
      </c>
      <c r="K53" s="88">
        <v>3</v>
      </c>
      <c r="L53" s="89">
        <v>0.53</v>
      </c>
      <c r="M53" s="88">
        <v>1</v>
      </c>
      <c r="N53" s="203">
        <v>22</v>
      </c>
      <c r="O53" s="81">
        <v>38</v>
      </c>
      <c r="R53" s="19"/>
      <c r="S53" s="19"/>
    </row>
    <row r="54" spans="1:19">
      <c r="A54" s="77" t="s">
        <v>410</v>
      </c>
      <c r="B54" s="77" t="s">
        <v>150</v>
      </c>
      <c r="C54" s="77" t="s">
        <v>73</v>
      </c>
      <c r="D54" s="157">
        <v>39</v>
      </c>
      <c r="E54" s="77" t="s">
        <v>994</v>
      </c>
      <c r="F54" s="89">
        <v>6</v>
      </c>
      <c r="G54" s="79">
        <v>12</v>
      </c>
      <c r="H54" s="89"/>
      <c r="I54" s="88">
        <v>0</v>
      </c>
      <c r="J54" s="89"/>
      <c r="K54" s="88">
        <v>0</v>
      </c>
      <c r="L54" s="89">
        <v>0.41</v>
      </c>
      <c r="M54" s="88">
        <v>9</v>
      </c>
      <c r="N54" s="203">
        <v>21</v>
      </c>
      <c r="O54" s="81">
        <v>39</v>
      </c>
      <c r="R54" s="19"/>
      <c r="S54" s="19"/>
    </row>
    <row r="55" spans="1:19">
      <c r="A55" s="152" t="s">
        <v>437</v>
      </c>
      <c r="B55" s="152" t="s">
        <v>138</v>
      </c>
      <c r="C55" s="152" t="s">
        <v>73</v>
      </c>
      <c r="D55" s="157">
        <v>40</v>
      </c>
      <c r="E55" s="82" t="s">
        <v>993</v>
      </c>
      <c r="F55" s="89">
        <v>3</v>
      </c>
      <c r="G55" s="79">
        <v>6</v>
      </c>
      <c r="H55" s="89">
        <v>6.58</v>
      </c>
      <c r="I55" s="88">
        <v>1</v>
      </c>
      <c r="J55" s="89">
        <v>133</v>
      </c>
      <c r="K55" s="88">
        <v>0</v>
      </c>
      <c r="L55" s="89">
        <v>0.36</v>
      </c>
      <c r="M55" s="88">
        <v>13</v>
      </c>
      <c r="N55" s="203">
        <v>20</v>
      </c>
      <c r="O55" s="81">
        <v>40</v>
      </c>
      <c r="R55" s="19"/>
      <c r="S55" s="19"/>
    </row>
    <row r="56" spans="1:19">
      <c r="A56" s="82" t="s">
        <v>454</v>
      </c>
      <c r="B56" s="82" t="s">
        <v>169</v>
      </c>
      <c r="C56" s="82" t="s">
        <v>334</v>
      </c>
      <c r="D56" s="157">
        <v>41</v>
      </c>
      <c r="E56" s="134" t="s">
        <v>992</v>
      </c>
      <c r="F56" s="89">
        <v>9</v>
      </c>
      <c r="G56" s="79">
        <v>18</v>
      </c>
      <c r="H56" s="89"/>
      <c r="I56" s="88">
        <v>0</v>
      </c>
      <c r="J56" s="89"/>
      <c r="K56" s="88">
        <v>0</v>
      </c>
      <c r="L56" s="89">
        <v>0.5</v>
      </c>
      <c r="M56" s="88">
        <v>2</v>
      </c>
      <c r="N56" s="203">
        <v>20</v>
      </c>
      <c r="O56" s="81">
        <v>41</v>
      </c>
      <c r="R56" s="16"/>
      <c r="S56" s="27"/>
    </row>
    <row r="57" spans="1:19">
      <c r="A57" s="77" t="s">
        <v>431</v>
      </c>
      <c r="B57" s="77" t="s">
        <v>427</v>
      </c>
      <c r="C57" s="77" t="s">
        <v>133</v>
      </c>
      <c r="D57" s="157">
        <v>42</v>
      </c>
      <c r="E57" s="77" t="s">
        <v>995</v>
      </c>
      <c r="F57" s="89">
        <v>9</v>
      </c>
      <c r="G57" s="79">
        <v>18</v>
      </c>
      <c r="H57" s="89">
        <v>6.3</v>
      </c>
      <c r="I57" s="88">
        <v>1</v>
      </c>
      <c r="J57" s="89">
        <v>136</v>
      </c>
      <c r="K57" s="88">
        <v>0</v>
      </c>
      <c r="L57" s="89"/>
      <c r="M57" s="88">
        <v>0</v>
      </c>
      <c r="N57" s="203">
        <v>19</v>
      </c>
      <c r="O57" s="81">
        <v>42</v>
      </c>
      <c r="R57" s="16"/>
      <c r="S57" s="27"/>
    </row>
    <row r="58" spans="1:19">
      <c r="A58" s="77" t="s">
        <v>432</v>
      </c>
      <c r="B58" s="77" t="s">
        <v>229</v>
      </c>
      <c r="C58" s="77" t="s">
        <v>112</v>
      </c>
      <c r="D58" s="157">
        <v>43</v>
      </c>
      <c r="E58" s="77" t="s">
        <v>995</v>
      </c>
      <c r="F58" s="89">
        <v>8</v>
      </c>
      <c r="G58" s="79">
        <v>16</v>
      </c>
      <c r="H58" s="89"/>
      <c r="I58" s="88">
        <v>0</v>
      </c>
      <c r="J58" s="89">
        <v>150</v>
      </c>
      <c r="K58" s="88">
        <v>3</v>
      </c>
      <c r="L58" s="89"/>
      <c r="M58" s="88">
        <v>0</v>
      </c>
      <c r="N58" s="203">
        <v>19</v>
      </c>
      <c r="O58" s="81">
        <v>43</v>
      </c>
      <c r="P58" s="51" t="s">
        <v>575</v>
      </c>
      <c r="R58" s="16"/>
      <c r="S58" s="17"/>
    </row>
    <row r="59" spans="1:19">
      <c r="A59" s="77" t="s">
        <v>416</v>
      </c>
      <c r="B59" s="77" t="s">
        <v>82</v>
      </c>
      <c r="C59" s="77" t="s">
        <v>417</v>
      </c>
      <c r="D59" s="157">
        <v>44</v>
      </c>
      <c r="E59" s="77" t="s">
        <v>995</v>
      </c>
      <c r="F59" s="89">
        <v>8</v>
      </c>
      <c r="G59" s="79">
        <v>16</v>
      </c>
      <c r="H59" s="89">
        <v>6.36</v>
      </c>
      <c r="I59" s="88">
        <v>1</v>
      </c>
      <c r="J59" s="89"/>
      <c r="K59" s="88">
        <v>0</v>
      </c>
      <c r="L59" s="89">
        <v>0.57999999999999996</v>
      </c>
      <c r="M59" s="88">
        <v>1</v>
      </c>
      <c r="N59" s="203">
        <v>18</v>
      </c>
      <c r="O59" s="81">
        <v>44</v>
      </c>
      <c r="R59" s="16"/>
      <c r="S59" s="17"/>
    </row>
    <row r="60" spans="1:19">
      <c r="A60" s="82" t="s">
        <v>450</v>
      </c>
      <c r="B60" s="82" t="s">
        <v>271</v>
      </c>
      <c r="C60" s="82" t="s">
        <v>54</v>
      </c>
      <c r="D60" s="157">
        <v>45</v>
      </c>
      <c r="E60" s="134" t="s">
        <v>992</v>
      </c>
      <c r="F60" s="89">
        <v>9</v>
      </c>
      <c r="G60" s="79">
        <v>18</v>
      </c>
      <c r="H60" s="89"/>
      <c r="I60" s="88">
        <v>0</v>
      </c>
      <c r="J60" s="89"/>
      <c r="K60" s="88">
        <v>0</v>
      </c>
      <c r="L60" s="89"/>
      <c r="M60" s="88">
        <v>0</v>
      </c>
      <c r="N60" s="203">
        <v>18</v>
      </c>
      <c r="O60" s="81">
        <v>45</v>
      </c>
      <c r="R60" s="16"/>
      <c r="S60" s="17"/>
    </row>
    <row r="61" spans="1:19">
      <c r="A61" s="77" t="s">
        <v>139</v>
      </c>
      <c r="B61" s="77" t="s">
        <v>80</v>
      </c>
      <c r="C61" s="77" t="s">
        <v>235</v>
      </c>
      <c r="D61" s="157">
        <v>46</v>
      </c>
      <c r="E61" s="77" t="s">
        <v>994</v>
      </c>
      <c r="F61" s="89">
        <v>5</v>
      </c>
      <c r="G61" s="79">
        <v>10</v>
      </c>
      <c r="H61" s="89"/>
      <c r="I61" s="88">
        <v>0</v>
      </c>
      <c r="J61" s="89"/>
      <c r="K61" s="88">
        <v>0</v>
      </c>
      <c r="L61" s="89">
        <v>0.45</v>
      </c>
      <c r="M61" s="88">
        <v>7</v>
      </c>
      <c r="N61" s="203">
        <v>17</v>
      </c>
      <c r="O61" s="81">
        <v>46</v>
      </c>
      <c r="R61" s="16"/>
      <c r="S61" s="17"/>
    </row>
    <row r="62" spans="1:19">
      <c r="A62" s="77" t="s">
        <v>422</v>
      </c>
      <c r="B62" s="77" t="s">
        <v>357</v>
      </c>
      <c r="C62" s="77" t="s">
        <v>51</v>
      </c>
      <c r="D62" s="157">
        <v>47</v>
      </c>
      <c r="E62" s="77" t="s">
        <v>995</v>
      </c>
      <c r="F62" s="89">
        <v>8</v>
      </c>
      <c r="G62" s="79">
        <v>16</v>
      </c>
      <c r="H62" s="89"/>
      <c r="I62" s="88">
        <v>0</v>
      </c>
      <c r="J62" s="89"/>
      <c r="K62" s="88">
        <v>0</v>
      </c>
      <c r="L62" s="89">
        <v>0.54</v>
      </c>
      <c r="M62" s="88">
        <v>1</v>
      </c>
      <c r="N62" s="203">
        <v>17</v>
      </c>
      <c r="O62" s="81">
        <v>47</v>
      </c>
      <c r="R62" s="16"/>
      <c r="S62" s="17"/>
    </row>
    <row r="63" spans="1:19">
      <c r="A63" s="152" t="s">
        <v>225</v>
      </c>
      <c r="B63" s="152" t="s">
        <v>72</v>
      </c>
      <c r="C63" s="152" t="s">
        <v>51</v>
      </c>
      <c r="D63" s="157">
        <v>48</v>
      </c>
      <c r="E63" s="82" t="s">
        <v>993</v>
      </c>
      <c r="F63" s="89">
        <v>6</v>
      </c>
      <c r="G63" s="79">
        <v>12</v>
      </c>
      <c r="H63" s="89">
        <v>7.15</v>
      </c>
      <c r="I63" s="88">
        <v>1</v>
      </c>
      <c r="J63" s="89">
        <v>155</v>
      </c>
      <c r="K63" s="88">
        <v>4</v>
      </c>
      <c r="L63" s="89"/>
      <c r="M63" s="88">
        <v>0</v>
      </c>
      <c r="N63" s="203">
        <v>17</v>
      </c>
      <c r="O63" s="81">
        <v>48</v>
      </c>
      <c r="R63" s="16"/>
      <c r="S63" s="17"/>
    </row>
    <row r="64" spans="1:19">
      <c r="A64" s="152" t="s">
        <v>438</v>
      </c>
      <c r="B64" s="152" t="s">
        <v>169</v>
      </c>
      <c r="C64" s="152" t="s">
        <v>65</v>
      </c>
      <c r="D64" s="157">
        <v>49</v>
      </c>
      <c r="E64" s="82" t="s">
        <v>993</v>
      </c>
      <c r="F64" s="89">
        <v>7</v>
      </c>
      <c r="G64" s="79">
        <v>14</v>
      </c>
      <c r="H64" s="89">
        <v>7.15</v>
      </c>
      <c r="I64" s="88">
        <v>1</v>
      </c>
      <c r="J64" s="89">
        <v>103</v>
      </c>
      <c r="K64" s="88">
        <v>0</v>
      </c>
      <c r="L64" s="89">
        <v>0.54</v>
      </c>
      <c r="M64" s="88">
        <v>1</v>
      </c>
      <c r="N64" s="203">
        <v>16</v>
      </c>
      <c r="O64" s="81">
        <v>49</v>
      </c>
      <c r="R64" s="16"/>
      <c r="S64" s="17"/>
    </row>
    <row r="65" spans="1:19">
      <c r="A65" s="77" t="s">
        <v>997</v>
      </c>
      <c r="B65" s="77" t="s">
        <v>72</v>
      </c>
      <c r="C65" s="77" t="s">
        <v>54</v>
      </c>
      <c r="D65" s="157">
        <v>50</v>
      </c>
      <c r="E65" s="77" t="s">
        <v>994</v>
      </c>
      <c r="F65" s="89">
        <v>7</v>
      </c>
      <c r="G65" s="79">
        <v>14</v>
      </c>
      <c r="H65" s="89"/>
      <c r="I65" s="88">
        <v>0</v>
      </c>
      <c r="J65" s="89"/>
      <c r="K65" s="88">
        <v>0</v>
      </c>
      <c r="L65" s="89"/>
      <c r="M65" s="88">
        <v>0</v>
      </c>
      <c r="N65" s="204">
        <v>14</v>
      </c>
      <c r="O65" s="81">
        <v>50</v>
      </c>
      <c r="R65" s="16"/>
      <c r="S65" s="17"/>
    </row>
    <row r="66" spans="1:19">
      <c r="A66" s="77" t="s">
        <v>86</v>
      </c>
      <c r="B66" s="77" t="s">
        <v>227</v>
      </c>
      <c r="C66" s="77" t="s">
        <v>133</v>
      </c>
      <c r="D66" s="157">
        <v>51</v>
      </c>
      <c r="E66" s="77" t="s">
        <v>994</v>
      </c>
      <c r="F66" s="89">
        <v>7</v>
      </c>
      <c r="G66" s="79">
        <v>14</v>
      </c>
      <c r="H66" s="89"/>
      <c r="I66" s="88">
        <v>0</v>
      </c>
      <c r="J66" s="89"/>
      <c r="K66" s="88">
        <v>0</v>
      </c>
      <c r="L66" s="89"/>
      <c r="M66" s="88">
        <v>0</v>
      </c>
      <c r="N66" s="206">
        <v>14</v>
      </c>
      <c r="O66" s="81">
        <v>51</v>
      </c>
      <c r="R66" s="16"/>
      <c r="S66" s="17"/>
    </row>
    <row r="67" spans="1:19">
      <c r="A67" s="77" t="s">
        <v>76</v>
      </c>
      <c r="B67" s="77" t="s">
        <v>113</v>
      </c>
      <c r="C67" s="77" t="s">
        <v>54</v>
      </c>
      <c r="D67" s="157">
        <v>52</v>
      </c>
      <c r="E67" s="77" t="s">
        <v>995</v>
      </c>
      <c r="F67" s="89">
        <v>7</v>
      </c>
      <c r="G67" s="79">
        <v>14</v>
      </c>
      <c r="H67" s="89"/>
      <c r="I67" s="88">
        <v>0</v>
      </c>
      <c r="J67" s="89"/>
      <c r="K67" s="88">
        <v>0</v>
      </c>
      <c r="L67" s="89"/>
      <c r="M67" s="88">
        <v>0</v>
      </c>
      <c r="N67" s="206">
        <v>14</v>
      </c>
      <c r="O67" s="81">
        <v>52</v>
      </c>
      <c r="R67" s="16"/>
      <c r="S67" s="17"/>
    </row>
    <row r="68" spans="1:19">
      <c r="A68" s="82" t="s">
        <v>448</v>
      </c>
      <c r="B68" s="82" t="s">
        <v>429</v>
      </c>
      <c r="C68" s="82" t="s">
        <v>49</v>
      </c>
      <c r="D68" s="157">
        <v>53</v>
      </c>
      <c r="E68" s="134" t="s">
        <v>992</v>
      </c>
      <c r="F68" s="89">
        <v>3</v>
      </c>
      <c r="G68" s="79">
        <v>6</v>
      </c>
      <c r="H68" s="89">
        <v>5.5</v>
      </c>
      <c r="I68" s="88">
        <v>3</v>
      </c>
      <c r="J68" s="89">
        <v>113</v>
      </c>
      <c r="K68" s="88">
        <v>0</v>
      </c>
      <c r="L68" s="89">
        <v>0.47</v>
      </c>
      <c r="M68" s="88">
        <v>5</v>
      </c>
      <c r="N68" s="206">
        <v>14</v>
      </c>
      <c r="O68" s="81">
        <v>53</v>
      </c>
      <c r="R68" s="16"/>
      <c r="S68" s="17"/>
    </row>
    <row r="69" spans="1:19">
      <c r="A69" s="152" t="s">
        <v>435</v>
      </c>
      <c r="B69" s="152" t="s">
        <v>436</v>
      </c>
      <c r="C69" s="152" t="s">
        <v>51</v>
      </c>
      <c r="D69" s="157">
        <v>54</v>
      </c>
      <c r="E69" s="82" t="s">
        <v>993</v>
      </c>
      <c r="F69" s="89">
        <v>6</v>
      </c>
      <c r="G69" s="79">
        <v>12</v>
      </c>
      <c r="H69" s="89">
        <v>7.45</v>
      </c>
      <c r="I69" s="88">
        <v>1</v>
      </c>
      <c r="J69" s="89">
        <v>136</v>
      </c>
      <c r="K69" s="88">
        <v>0</v>
      </c>
      <c r="L69" s="89"/>
      <c r="M69" s="88">
        <v>0</v>
      </c>
      <c r="N69" s="205">
        <v>13</v>
      </c>
      <c r="O69" s="81">
        <v>54</v>
      </c>
      <c r="R69" s="16"/>
      <c r="S69" s="17"/>
    </row>
    <row r="70" spans="1:19">
      <c r="A70" s="82" t="s">
        <v>457</v>
      </c>
      <c r="B70" s="82" t="s">
        <v>128</v>
      </c>
      <c r="C70" s="82" t="s">
        <v>163</v>
      </c>
      <c r="D70" s="157">
        <v>55</v>
      </c>
      <c r="E70" s="134" t="s">
        <v>992</v>
      </c>
      <c r="F70" s="89">
        <v>6</v>
      </c>
      <c r="G70" s="79">
        <v>12</v>
      </c>
      <c r="H70" s="89"/>
      <c r="I70" s="88">
        <v>0</v>
      </c>
      <c r="J70" s="89"/>
      <c r="K70" s="88">
        <v>0</v>
      </c>
      <c r="L70" s="89">
        <v>0.53</v>
      </c>
      <c r="M70" s="88">
        <v>1</v>
      </c>
      <c r="N70" s="205">
        <v>13</v>
      </c>
      <c r="O70" s="81">
        <v>55</v>
      </c>
      <c r="R70" s="16"/>
      <c r="S70" s="17"/>
    </row>
    <row r="71" spans="1:19">
      <c r="A71" s="82" t="s">
        <v>455</v>
      </c>
      <c r="B71" s="82" t="s">
        <v>48</v>
      </c>
      <c r="C71" s="82" t="s">
        <v>116</v>
      </c>
      <c r="D71" s="157">
        <v>56</v>
      </c>
      <c r="E71" s="134" t="s">
        <v>992</v>
      </c>
      <c r="F71" s="89"/>
      <c r="G71" s="79">
        <v>0</v>
      </c>
      <c r="H71" s="89">
        <v>6.54</v>
      </c>
      <c r="I71" s="88">
        <v>1</v>
      </c>
      <c r="J71" s="89">
        <v>150</v>
      </c>
      <c r="K71" s="88">
        <v>3</v>
      </c>
      <c r="L71" s="89"/>
      <c r="M71" s="88">
        <v>0</v>
      </c>
      <c r="N71" s="205">
        <v>4</v>
      </c>
      <c r="O71" s="81">
        <v>56</v>
      </c>
      <c r="R71" s="16"/>
      <c r="S71" s="17"/>
    </row>
    <row r="72" spans="1:19">
      <c r="A72" s="77" t="s">
        <v>414</v>
      </c>
      <c r="B72" s="77" t="s">
        <v>53</v>
      </c>
      <c r="C72" s="77" t="s">
        <v>145</v>
      </c>
      <c r="D72" s="157">
        <v>57</v>
      </c>
      <c r="E72" s="77" t="s">
        <v>994</v>
      </c>
      <c r="F72" s="89"/>
      <c r="G72" s="79">
        <v>0</v>
      </c>
      <c r="H72" s="89">
        <v>5.55</v>
      </c>
      <c r="I72" s="88">
        <v>3</v>
      </c>
      <c r="J72" s="89"/>
      <c r="K72" s="88">
        <v>0</v>
      </c>
      <c r="L72" s="89"/>
      <c r="M72" s="88">
        <v>0</v>
      </c>
      <c r="N72" s="205">
        <v>3</v>
      </c>
      <c r="O72" s="81">
        <v>57</v>
      </c>
      <c r="R72" s="18"/>
      <c r="S72" s="19"/>
    </row>
    <row r="73" spans="1:19">
      <c r="A73" s="94" t="s">
        <v>998</v>
      </c>
      <c r="B73" s="94" t="s">
        <v>72</v>
      </c>
      <c r="C73" s="94" t="s">
        <v>688</v>
      </c>
      <c r="D73" s="157">
        <v>58</v>
      </c>
      <c r="E73" s="134" t="s">
        <v>992</v>
      </c>
      <c r="F73" s="89"/>
      <c r="G73" s="79">
        <v>0</v>
      </c>
      <c r="H73" s="89">
        <v>6.24</v>
      </c>
      <c r="I73" s="88">
        <v>2</v>
      </c>
      <c r="J73" s="89"/>
      <c r="K73" s="88">
        <v>0</v>
      </c>
      <c r="L73" s="89"/>
      <c r="M73" s="88">
        <v>0</v>
      </c>
      <c r="N73" s="205">
        <v>2</v>
      </c>
      <c r="O73" s="81">
        <v>58</v>
      </c>
      <c r="R73" s="18"/>
      <c r="S73" s="19"/>
    </row>
    <row r="74" spans="1:19">
      <c r="A74" s="82" t="s">
        <v>458</v>
      </c>
      <c r="B74" s="82" t="s">
        <v>80</v>
      </c>
      <c r="C74" s="82" t="s">
        <v>51</v>
      </c>
      <c r="D74" s="157">
        <v>59</v>
      </c>
      <c r="E74" s="134" t="s">
        <v>992</v>
      </c>
      <c r="F74" s="89"/>
      <c r="G74" s="79">
        <v>0</v>
      </c>
      <c r="H74" s="89">
        <v>6.1</v>
      </c>
      <c r="I74" s="88">
        <v>2</v>
      </c>
      <c r="J74" s="89"/>
      <c r="K74" s="88">
        <v>0</v>
      </c>
      <c r="L74" s="89"/>
      <c r="M74" s="88">
        <v>0</v>
      </c>
      <c r="N74" s="205">
        <v>2</v>
      </c>
      <c r="O74" s="81">
        <v>59</v>
      </c>
      <c r="R74" s="18"/>
      <c r="S74" s="19"/>
    </row>
    <row r="75" spans="1:19">
      <c r="A75" s="190" t="s">
        <v>573</v>
      </c>
      <c r="B75" s="190"/>
      <c r="C75" s="191"/>
      <c r="D75" s="191">
        <f>COUNT(D16:D74)</f>
        <v>59</v>
      </c>
      <c r="E75" s="191">
        <f>COUNT(E16:E74)</f>
        <v>0</v>
      </c>
      <c r="F75" s="191">
        <f>COUNT(F16:F74)</f>
        <v>55</v>
      </c>
      <c r="G75" s="191">
        <f>COUNT(G16:G74)</f>
        <v>59</v>
      </c>
      <c r="H75" s="191">
        <f>COUNT(H16:H74)</f>
        <v>43</v>
      </c>
      <c r="I75" s="191">
        <f>COUNT(I16:I74)</f>
        <v>59</v>
      </c>
      <c r="J75" s="191">
        <f>COUNT(J16:J74)</f>
        <v>35</v>
      </c>
      <c r="K75" s="191">
        <f>COUNT(K16:K74)</f>
        <v>59</v>
      </c>
      <c r="L75" s="191">
        <f>COUNT(L16:L74)</f>
        <v>44</v>
      </c>
      <c r="M75" s="191">
        <f>COUNT(M16:M74)</f>
        <v>59</v>
      </c>
      <c r="N75" s="191">
        <f>COUNT(N16:N74)</f>
        <v>59</v>
      </c>
      <c r="O75" s="191">
        <f>COUNT(O16:O74)</f>
        <v>59</v>
      </c>
      <c r="P75" s="201"/>
      <c r="Q75" s="201"/>
      <c r="R75" s="18"/>
      <c r="S75" s="19"/>
    </row>
    <row r="76" spans="1:19">
      <c r="A76" s="192" t="s">
        <v>574</v>
      </c>
      <c r="B76" s="192"/>
      <c r="C76" s="193"/>
      <c r="D76" s="193"/>
      <c r="E76" s="193"/>
      <c r="F76" s="193">
        <f>AVERAGE(F16:F74)</f>
        <v>7.163636363636364</v>
      </c>
      <c r="G76" s="193">
        <f>AVERAGE(G16:G74)</f>
        <v>13.35593220338983</v>
      </c>
      <c r="H76" s="193">
        <f>AVERAGE(H16:H74)</f>
        <v>5.95</v>
      </c>
      <c r="I76" s="193">
        <f>AVERAGE(I16:I74)</f>
        <v>2.2881355932203391</v>
      </c>
      <c r="J76" s="193">
        <f>AVERAGE(J16:J74)</f>
        <v>153.4</v>
      </c>
      <c r="K76" s="193">
        <f>AVERAGE(K16:K74)</f>
        <v>1.5932203389830508</v>
      </c>
      <c r="L76" s="193">
        <f>AVERAGE(L16:L74)</f>
        <v>0.40227272727272717</v>
      </c>
      <c r="M76" s="193">
        <f>AVERAGE(M16:M74)</f>
        <v>7.4745762711864403</v>
      </c>
      <c r="N76" s="193">
        <f>AVERAGE(N16:N74)</f>
        <v>24.711864406779661</v>
      </c>
      <c r="O76" s="193">
        <f>AVERAGE(O16:O74)</f>
        <v>30</v>
      </c>
      <c r="P76" s="201"/>
      <c r="R76" s="18"/>
      <c r="S76" s="19"/>
    </row>
    <row r="77" spans="1:19">
      <c r="A77" s="192"/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200"/>
      <c r="P77" s="201">
        <f>COUNT(O16:O74)/D75*100</f>
        <v>100</v>
      </c>
      <c r="Q77" s="173" t="s">
        <v>575</v>
      </c>
      <c r="R77" s="18"/>
      <c r="S77" s="19"/>
    </row>
    <row r="78" spans="1:19">
      <c r="P78"/>
      <c r="R78" s="18"/>
      <c r="S78" s="19"/>
    </row>
    <row r="79" spans="1:19">
      <c r="D79" s="247" t="s">
        <v>14</v>
      </c>
      <c r="E79" s="248"/>
      <c r="F79" s="248"/>
      <c r="G79" s="248"/>
      <c r="H79" s="248"/>
      <c r="I79" s="248"/>
      <c r="J79" s="248"/>
      <c r="K79" s="287" t="s">
        <v>1061</v>
      </c>
      <c r="L79" s="288"/>
      <c r="M79" s="288"/>
      <c r="P79"/>
      <c r="R79" s="22"/>
      <c r="S79" s="19"/>
    </row>
    <row r="80" spans="1:19">
      <c r="D80" s="247" t="s">
        <v>15</v>
      </c>
      <c r="E80" s="248"/>
      <c r="F80" s="248"/>
      <c r="G80" s="248"/>
      <c r="H80" s="248"/>
      <c r="I80" s="248"/>
      <c r="J80" s="248"/>
      <c r="K80" s="289" t="s">
        <v>1062</v>
      </c>
      <c r="L80" s="288"/>
      <c r="M80" s="288"/>
      <c r="P80"/>
      <c r="R80" s="22"/>
      <c r="S80" s="19"/>
    </row>
    <row r="81" spans="6:19">
      <c r="K81" s="289" t="s">
        <v>1063</v>
      </c>
      <c r="L81" s="288"/>
      <c r="M81" s="288"/>
      <c r="P81"/>
      <c r="R81" s="22"/>
      <c r="S81" s="19"/>
    </row>
    <row r="82" spans="6:19">
      <c r="F82" s="1"/>
      <c r="G82" s="1"/>
      <c r="H82" s="1"/>
      <c r="I82" s="1"/>
      <c r="J82" s="1"/>
      <c r="K82" s="1"/>
      <c r="L82" s="1"/>
      <c r="P82"/>
      <c r="R82" s="22"/>
      <c r="S82" s="19"/>
    </row>
    <row r="83" spans="6:19">
      <c r="F83" s="1"/>
      <c r="G83" s="1"/>
      <c r="H83" s="1"/>
      <c r="I83" s="1"/>
      <c r="J83" s="1"/>
      <c r="K83" s="1"/>
      <c r="L83" s="1"/>
      <c r="P83"/>
      <c r="R83" s="22"/>
      <c r="S83" s="19"/>
    </row>
    <row r="84" spans="6:19">
      <c r="F84" s="1"/>
      <c r="G84" s="1"/>
      <c r="H84" s="1"/>
      <c r="I84" s="1"/>
      <c r="J84" s="1"/>
      <c r="K84" s="1"/>
      <c r="L84" s="1"/>
      <c r="P84"/>
      <c r="R84" s="22"/>
      <c r="S84" s="19"/>
    </row>
    <row r="85" spans="6:19">
      <c r="R85" s="22"/>
      <c r="S85" s="19"/>
    </row>
    <row r="86" spans="6:19">
      <c r="R86" s="22"/>
      <c r="S86" s="19"/>
    </row>
    <row r="87" spans="6:19">
      <c r="R87" s="22"/>
      <c r="S87" s="19"/>
    </row>
    <row r="88" spans="6:19">
      <c r="R88" s="28"/>
      <c r="S88" s="21"/>
    </row>
    <row r="89" spans="6:19">
      <c r="R89" s="19"/>
      <c r="S89" s="19"/>
    </row>
    <row r="90" spans="6:19">
      <c r="R90" s="19"/>
      <c r="S90" s="19"/>
    </row>
    <row r="91" spans="6:19">
      <c r="R91" s="19"/>
      <c r="S91" s="19"/>
    </row>
    <row r="92" spans="6:19">
      <c r="R92" s="19"/>
      <c r="S92" s="19"/>
    </row>
    <row r="93" spans="6:19">
      <c r="R93" s="19"/>
      <c r="S93" s="19"/>
    </row>
    <row r="94" spans="6:19">
      <c r="R94" s="19"/>
      <c r="S94" s="19"/>
    </row>
    <row r="95" spans="6:19">
      <c r="R95" s="19"/>
      <c r="S95" s="19"/>
    </row>
    <row r="96" spans="6:19">
      <c r="R96" s="19"/>
      <c r="S96" s="19"/>
    </row>
    <row r="97" spans="18:19">
      <c r="R97" s="19"/>
      <c r="S97" s="19"/>
    </row>
    <row r="98" spans="18:19">
      <c r="R98" s="22"/>
      <c r="S98" s="19"/>
    </row>
    <row r="99" spans="18:19">
      <c r="R99" s="23"/>
      <c r="S99" s="24"/>
    </row>
    <row r="100" spans="18:19">
      <c r="R100" s="23"/>
      <c r="S100" s="24"/>
    </row>
    <row r="101" spans="18:19">
      <c r="R101" s="23"/>
      <c r="S101" s="24"/>
    </row>
    <row r="102" spans="18:19">
      <c r="R102" s="23"/>
      <c r="S102" s="24"/>
    </row>
    <row r="103" spans="18:19">
      <c r="R103" s="23"/>
      <c r="S103" s="24"/>
    </row>
    <row r="104" spans="18:19">
      <c r="R104" s="25"/>
      <c r="S104" s="26"/>
    </row>
    <row r="105" spans="18:19">
      <c r="R105" s="25"/>
      <c r="S105" s="26"/>
    </row>
    <row r="106" spans="18:19">
      <c r="R106" s="23"/>
      <c r="S106" s="24"/>
    </row>
    <row r="107" spans="18:19">
      <c r="R107" s="23"/>
      <c r="S107" s="24"/>
    </row>
    <row r="108" spans="18:19">
      <c r="R108" s="23"/>
      <c r="S108" s="24"/>
    </row>
    <row r="109" spans="18:19">
      <c r="R109" s="23"/>
      <c r="S109" s="24"/>
    </row>
    <row r="110" spans="18:19">
      <c r="R110" s="23"/>
      <c r="S110" s="24"/>
    </row>
    <row r="111" spans="18:19">
      <c r="R111" s="23"/>
      <c r="S111" s="24"/>
    </row>
    <row r="112" spans="18:19">
      <c r="R112" s="23"/>
      <c r="S112" s="24"/>
    </row>
    <row r="113" spans="18:19">
      <c r="R113" s="23"/>
      <c r="S113" s="24"/>
    </row>
    <row r="114" spans="18:19">
      <c r="R114" s="23"/>
      <c r="S114" s="24"/>
    </row>
    <row r="115" spans="18:19">
      <c r="R115" s="23"/>
      <c r="S115" s="24"/>
    </row>
    <row r="116" spans="18:19">
      <c r="R116" s="23"/>
      <c r="S116" s="24"/>
    </row>
    <row r="117" spans="18:19">
      <c r="R117" s="25"/>
      <c r="S117" s="26"/>
    </row>
  </sheetData>
  <mergeCells count="42">
    <mergeCell ref="D79:J79"/>
    <mergeCell ref="K79:M79"/>
    <mergeCell ref="D80:J80"/>
    <mergeCell ref="K80:M80"/>
    <mergeCell ref="K81:M81"/>
    <mergeCell ref="A9:L9"/>
    <mergeCell ref="L7:O7"/>
    <mergeCell ref="A10:C15"/>
    <mergeCell ref="D10:D15"/>
    <mergeCell ref="E10:E15"/>
    <mergeCell ref="F10:G11"/>
    <mergeCell ref="H11:I11"/>
    <mergeCell ref="J11:K11"/>
    <mergeCell ref="L11:M11"/>
    <mergeCell ref="H14:H15"/>
    <mergeCell ref="A1:O1"/>
    <mergeCell ref="L6:O6"/>
    <mergeCell ref="A7:C7"/>
    <mergeCell ref="D7:K7"/>
    <mergeCell ref="A8:C8"/>
    <mergeCell ref="D8:L8"/>
    <mergeCell ref="A2:H2"/>
    <mergeCell ref="I2:L2"/>
    <mergeCell ref="F4:I4"/>
    <mergeCell ref="J4:K4"/>
    <mergeCell ref="A6:C6"/>
    <mergeCell ref="D6:K6"/>
    <mergeCell ref="O11:O15"/>
    <mergeCell ref="F12:G12"/>
    <mergeCell ref="H12:I12"/>
    <mergeCell ref="J12:K13"/>
    <mergeCell ref="L12:M12"/>
    <mergeCell ref="H13:I13"/>
    <mergeCell ref="L13:M13"/>
    <mergeCell ref="F14:F15"/>
    <mergeCell ref="G14:G15"/>
    <mergeCell ref="I14:I15"/>
    <mergeCell ref="J14:J15"/>
    <mergeCell ref="K14:K15"/>
    <mergeCell ref="L14:L15"/>
    <mergeCell ref="M14:M15"/>
    <mergeCell ref="N11:N12"/>
  </mergeCells>
  <pageMargins left="0.31" right="0.35" top="0.75" bottom="0.75" header="0.3" footer="0.3"/>
  <pageSetup paperSize="9" scale="81" orientation="landscape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Инструкция по заполнению</vt:lpstr>
      <vt:lpstr>5ю.</vt:lpstr>
      <vt:lpstr>5д.</vt:lpstr>
      <vt:lpstr>6ю.</vt:lpstr>
      <vt:lpstr>6д.</vt:lpstr>
      <vt:lpstr>7ю.</vt:lpstr>
      <vt:lpstr>7д</vt:lpstr>
      <vt:lpstr>8ю.</vt:lpstr>
      <vt:lpstr>8д.</vt:lpstr>
      <vt:lpstr>9ю.</vt:lpstr>
      <vt:lpstr>9д.</vt:lpstr>
      <vt:lpstr>10ю.</vt:lpstr>
      <vt:lpstr>10д.</vt:lpstr>
      <vt:lpstr>11ю.</vt:lpstr>
      <vt:lpstr>11д.</vt:lpstr>
      <vt:lpstr>статистика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2019-10-17T10:00:14Z</cp:lastPrinted>
  <dcterms:created xsi:type="dcterms:W3CDTF">1996-10-08T23:32:33Z</dcterms:created>
  <dcterms:modified xsi:type="dcterms:W3CDTF">2019-10-21T08:39:53Z</dcterms:modified>
</cp:coreProperties>
</file>